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marcelalbert/Documents/01_ HAFL Studium/BT Permakultur/Gesundheitscheck/Gesundheitsckecs finale /"/>
    </mc:Choice>
  </mc:AlternateContent>
  <xr:revisionPtr revIDLastSave="0" documentId="13_ncr:1_{E94AAD0D-2231-204B-8A4B-C6B7C98BC96E}" xr6:coauthVersionLast="47" xr6:coauthVersionMax="47" xr10:uidLastSave="{00000000-0000-0000-0000-000000000000}"/>
  <bookViews>
    <workbookView xWindow="0" yWindow="500" windowWidth="28800" windowHeight="15620" xr2:uid="{CCD2B029-781A-F149-BDB2-292A4EB64D6A}"/>
  </bookViews>
  <sheets>
    <sheet name="Einleitung &amp; Zusammenfassung" sheetId="17" r:id="rId1"/>
    <sheet name="Prinzip 1" sheetId="14" r:id="rId2"/>
    <sheet name="Prinzip 2" sheetId="18" r:id="rId3"/>
    <sheet name="Prinzip 3" sheetId="19" r:id="rId4"/>
    <sheet name="Prinzip 4" sheetId="20" r:id="rId5"/>
    <sheet name="Prinzip 5" sheetId="21" r:id="rId6"/>
    <sheet name="Prinzip 6" sheetId="22" r:id="rId7"/>
    <sheet name="Prinzip 7" sheetId="23" r:id="rId8"/>
    <sheet name="Prinzip 8" sheetId="24" r:id="rId9"/>
    <sheet name="Prinzip 9" sheetId="25" r:id="rId10"/>
    <sheet name="Prinzip 10" sheetId="26" r:id="rId11"/>
    <sheet name="Prinzip 11" sheetId="27" r:id="rId12"/>
    <sheet name="Prinzip 12" sheetId="28" r:id="rId13"/>
    <sheet name="Berechnung" sheetId="29" r:id="rId14"/>
  </sheets>
  <definedNames>
    <definedName name="_xlnm.Print_Area" localSheetId="0">'Einleitung &amp; Zusammenfassung'!$A$1:$F$152</definedName>
    <definedName name="_xlnm.Print_Area" localSheetId="1">'Prinzip 1'!$A$1:$E$24</definedName>
    <definedName name="_xlnm.Print_Area" localSheetId="10">'Prinzip 10'!$A$1:$E$24</definedName>
    <definedName name="_xlnm.Print_Area" localSheetId="11">'Prinzip 11'!$A$1:$E$15</definedName>
    <definedName name="_xlnm.Print_Area" localSheetId="12">'Prinzip 12'!$A$1:$E$21</definedName>
    <definedName name="_xlnm.Print_Area" localSheetId="2">'Prinzip 2'!$A$1:$E$24</definedName>
    <definedName name="_xlnm.Print_Area" localSheetId="3">'Prinzip 3'!$A$1:$E$24</definedName>
    <definedName name="_xlnm.Print_Area" localSheetId="4">'Prinzip 4'!$A$1:$E$15</definedName>
    <definedName name="_xlnm.Print_Area" localSheetId="5">'Prinzip 5'!$A$1:$E$18</definedName>
    <definedName name="_xlnm.Print_Area" localSheetId="6">'Prinzip 6'!$A$1:$E$18</definedName>
    <definedName name="_xlnm.Print_Area" localSheetId="7">'Prinzip 7'!$A$1:$E$24</definedName>
    <definedName name="_xlnm.Print_Area" localSheetId="8">'Prinzip 8'!$A$1:$E$24</definedName>
    <definedName name="_xlnm.Print_Area" localSheetId="9">'Prinzip 9'!$A$1:$E$24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29" l="1"/>
  <c r="J113" i="29" s="1"/>
  <c r="G112" i="29"/>
  <c r="G111" i="29"/>
  <c r="K111" i="29" s="1"/>
  <c r="G110" i="29"/>
  <c r="K110" i="29" s="1"/>
  <c r="G109" i="29"/>
  <c r="L112" i="29"/>
  <c r="G108" i="29"/>
  <c r="L108" i="29" s="1"/>
  <c r="G104" i="29"/>
  <c r="L104" i="29" s="1"/>
  <c r="G103" i="29"/>
  <c r="L103" i="29" s="1"/>
  <c r="G102" i="29"/>
  <c r="L102" i="29" s="1"/>
  <c r="G101" i="29"/>
  <c r="L101" i="29" s="1"/>
  <c r="G97" i="29"/>
  <c r="K97" i="29" s="1"/>
  <c r="G96" i="29"/>
  <c r="J96" i="29" s="1"/>
  <c r="G95" i="29"/>
  <c r="L95" i="29" s="1"/>
  <c r="G94" i="29"/>
  <c r="J94" i="29" s="1"/>
  <c r="G93" i="29"/>
  <c r="K93" i="29" s="1"/>
  <c r="G92" i="29"/>
  <c r="K92" i="29" s="1"/>
  <c r="G91" i="29"/>
  <c r="L91" i="29" s="1"/>
  <c r="G87" i="29"/>
  <c r="L87" i="29" s="1"/>
  <c r="G86" i="29"/>
  <c r="K86" i="29" s="1"/>
  <c r="G85" i="29"/>
  <c r="G84" i="29"/>
  <c r="L84" i="29" s="1"/>
  <c r="G83" i="29"/>
  <c r="L83" i="29" s="1"/>
  <c r="G82" i="29"/>
  <c r="K82" i="29" s="1"/>
  <c r="G81" i="29"/>
  <c r="K81" i="29" s="1"/>
  <c r="G77" i="29"/>
  <c r="G76" i="29"/>
  <c r="K76" i="29" s="1"/>
  <c r="G75" i="29"/>
  <c r="K75" i="29" s="1"/>
  <c r="G74" i="29"/>
  <c r="J74" i="29" s="1"/>
  <c r="G73" i="29"/>
  <c r="J73" i="29" s="1"/>
  <c r="G72" i="29"/>
  <c r="L72" i="29" s="1"/>
  <c r="G71" i="29"/>
  <c r="L71" i="29" s="1"/>
  <c r="G67" i="29"/>
  <c r="L67" i="29" s="1"/>
  <c r="G66" i="29"/>
  <c r="K66" i="29" s="1"/>
  <c r="G65" i="29"/>
  <c r="L65" i="29" s="1"/>
  <c r="G64" i="29"/>
  <c r="K64" i="29" s="1"/>
  <c r="G63" i="29"/>
  <c r="J63" i="29" s="1"/>
  <c r="G62" i="29"/>
  <c r="L62" i="29" s="1"/>
  <c r="G61" i="29"/>
  <c r="L61" i="29" s="1"/>
  <c r="G57" i="29"/>
  <c r="L57" i="29" s="1"/>
  <c r="G56" i="29"/>
  <c r="J56" i="29" s="1"/>
  <c r="G55" i="29"/>
  <c r="L55" i="29" s="1"/>
  <c r="G54" i="29"/>
  <c r="L54" i="29" s="1"/>
  <c r="K57" i="29"/>
  <c r="G53" i="29"/>
  <c r="J53" i="29" s="1"/>
  <c r="G49" i="29"/>
  <c r="G48" i="29"/>
  <c r="J48" i="29" s="1"/>
  <c r="G47" i="29"/>
  <c r="G46" i="29"/>
  <c r="K46" i="29" s="1"/>
  <c r="G45" i="29"/>
  <c r="K45" i="29" s="1"/>
  <c r="G41" i="29"/>
  <c r="J41" i="29" s="1"/>
  <c r="G40" i="29"/>
  <c r="L40" i="29" s="1"/>
  <c r="G39" i="29"/>
  <c r="L39" i="29" s="1"/>
  <c r="G38" i="29"/>
  <c r="G34" i="29"/>
  <c r="L34" i="29" s="1"/>
  <c r="G33" i="29"/>
  <c r="J33" i="29" s="1"/>
  <c r="G32" i="29"/>
  <c r="G31" i="29"/>
  <c r="J31" i="29" s="1"/>
  <c r="G30" i="29"/>
  <c r="L30" i="29" s="1"/>
  <c r="G29" i="29"/>
  <c r="K29" i="29" s="1"/>
  <c r="K32" i="29"/>
  <c r="G28" i="29"/>
  <c r="L28" i="29" s="1"/>
  <c r="G24" i="29"/>
  <c r="J24" i="29" s="1"/>
  <c r="G23" i="29"/>
  <c r="K23" i="29" s="1"/>
  <c r="G22" i="29"/>
  <c r="K22" i="29" s="1"/>
  <c r="G21" i="29"/>
  <c r="J21" i="29" s="1"/>
  <c r="G20" i="29"/>
  <c r="L20" i="29" s="1"/>
  <c r="G19" i="29"/>
  <c r="K19" i="29" s="1"/>
  <c r="G18" i="29"/>
  <c r="L18" i="29" s="1"/>
  <c r="G14" i="29"/>
  <c r="J14" i="29" s="1"/>
  <c r="G13" i="29"/>
  <c r="J13" i="29" s="1"/>
  <c r="G12" i="29"/>
  <c r="L12" i="29" s="1"/>
  <c r="G11" i="29"/>
  <c r="K11" i="29" s="1"/>
  <c r="G10" i="29"/>
  <c r="J10" i="29" s="1"/>
  <c r="G9" i="29"/>
  <c r="L9" i="29" s="1"/>
  <c r="G8" i="29"/>
  <c r="J8" i="29" s="1"/>
  <c r="E114" i="29"/>
  <c r="D114" i="29"/>
  <c r="C114" i="29"/>
  <c r="L111" i="29"/>
  <c r="L109" i="29"/>
  <c r="K109" i="29"/>
  <c r="J109" i="29"/>
  <c r="E105" i="29"/>
  <c r="D105" i="29"/>
  <c r="C105" i="29"/>
  <c r="J101" i="29"/>
  <c r="E98" i="29"/>
  <c r="D98" i="29"/>
  <c r="C98" i="29"/>
  <c r="L92" i="29"/>
  <c r="J92" i="29"/>
  <c r="E88" i="29"/>
  <c r="D88" i="29"/>
  <c r="C88" i="29"/>
  <c r="K85" i="29"/>
  <c r="J81" i="29"/>
  <c r="E78" i="29"/>
  <c r="AB14" i="29" s="1"/>
  <c r="D78" i="29"/>
  <c r="C78" i="29"/>
  <c r="L77" i="29"/>
  <c r="K77" i="29"/>
  <c r="J77" i="29"/>
  <c r="L73" i="29"/>
  <c r="K73" i="29"/>
  <c r="K71" i="29"/>
  <c r="E68" i="29"/>
  <c r="D68" i="29"/>
  <c r="C68" i="29"/>
  <c r="K67" i="29"/>
  <c r="L66" i="29"/>
  <c r="J66" i="29"/>
  <c r="L63" i="29"/>
  <c r="K63" i="29"/>
  <c r="K62" i="29"/>
  <c r="J62" i="29"/>
  <c r="E58" i="29"/>
  <c r="D58" i="29"/>
  <c r="C58" i="29"/>
  <c r="L56" i="29"/>
  <c r="E50" i="29"/>
  <c r="AB11" i="29" s="1"/>
  <c r="D50" i="29"/>
  <c r="C50" i="29"/>
  <c r="T11" i="29" s="1"/>
  <c r="L46" i="29"/>
  <c r="J46" i="29"/>
  <c r="E38" i="29"/>
  <c r="E42" i="29" s="1"/>
  <c r="AB10" i="29" s="1"/>
  <c r="D38" i="29"/>
  <c r="D42" i="29" s="1"/>
  <c r="X10" i="29" s="1"/>
  <c r="C38" i="29"/>
  <c r="C42" i="29" s="1"/>
  <c r="T10" i="29" s="1"/>
  <c r="E35" i="29"/>
  <c r="D35" i="29"/>
  <c r="C35" i="29"/>
  <c r="L32" i="29"/>
  <c r="L31" i="29"/>
  <c r="J28" i="29"/>
  <c r="E25" i="29"/>
  <c r="D25" i="29"/>
  <c r="C25" i="29"/>
  <c r="L22" i="29"/>
  <c r="K21" i="29"/>
  <c r="L19" i="29"/>
  <c r="J19" i="29"/>
  <c r="AB18" i="29"/>
  <c r="X18" i="29"/>
  <c r="T18" i="29"/>
  <c r="AB17" i="29"/>
  <c r="X17" i="29"/>
  <c r="T17" i="29"/>
  <c r="AB16" i="29"/>
  <c r="X16" i="29"/>
  <c r="T16" i="29"/>
  <c r="AB15" i="29"/>
  <c r="X15" i="29"/>
  <c r="T15" i="29"/>
  <c r="X14" i="29"/>
  <c r="T14" i="29"/>
  <c r="E14" i="29"/>
  <c r="D14" i="29"/>
  <c r="C14" i="29"/>
  <c r="C15" i="29" s="1"/>
  <c r="T7" i="29" s="1"/>
  <c r="AB13" i="29"/>
  <c r="X13" i="29"/>
  <c r="T13" i="29"/>
  <c r="AB12" i="29"/>
  <c r="X12" i="29"/>
  <c r="T12" i="29"/>
  <c r="X11" i="29"/>
  <c r="J11" i="29"/>
  <c r="AB9" i="29"/>
  <c r="X9" i="29"/>
  <c r="T9" i="29"/>
  <c r="AB8" i="29"/>
  <c r="X8" i="29"/>
  <c r="T8" i="29"/>
  <c r="L97" i="29" l="1"/>
  <c r="J111" i="29"/>
  <c r="J108" i="29"/>
  <c r="K108" i="29"/>
  <c r="K101" i="29"/>
  <c r="K94" i="29"/>
  <c r="L94" i="29"/>
  <c r="J84" i="29"/>
  <c r="L81" i="29"/>
  <c r="L75" i="29"/>
  <c r="J71" i="29"/>
  <c r="J64" i="29"/>
  <c r="L64" i="29"/>
  <c r="L68" i="29" s="1"/>
  <c r="AA13" i="29" s="1"/>
  <c r="AC13" i="29" s="1"/>
  <c r="F146" i="17" s="1"/>
  <c r="L33" i="29"/>
  <c r="J30" i="29"/>
  <c r="J22" i="29"/>
  <c r="L11" i="29"/>
  <c r="J9" i="29"/>
  <c r="K8" i="29"/>
  <c r="L8" i="29"/>
  <c r="K39" i="29"/>
  <c r="L110" i="29"/>
  <c r="J110" i="29"/>
  <c r="J97" i="29"/>
  <c r="K96" i="29"/>
  <c r="J93" i="29"/>
  <c r="L93" i="29"/>
  <c r="J87" i="29"/>
  <c r="K87" i="29"/>
  <c r="L86" i="29"/>
  <c r="J86" i="29"/>
  <c r="J83" i="29"/>
  <c r="K83" i="29"/>
  <c r="L82" i="29"/>
  <c r="J72" i="29"/>
  <c r="J67" i="29"/>
  <c r="J61" i="29"/>
  <c r="K61" i="29"/>
  <c r="L48" i="29"/>
  <c r="K48" i="29"/>
  <c r="J45" i="29"/>
  <c r="L45" i="29"/>
  <c r="K41" i="29"/>
  <c r="L41" i="29"/>
  <c r="J39" i="29"/>
  <c r="K31" i="29"/>
  <c r="K30" i="29"/>
  <c r="K28" i="29"/>
  <c r="K24" i="29"/>
  <c r="L24" i="29"/>
  <c r="L23" i="29"/>
  <c r="K10" i="29"/>
  <c r="J20" i="29"/>
  <c r="K20" i="29"/>
  <c r="J55" i="29"/>
  <c r="K55" i="29"/>
  <c r="L53" i="29"/>
  <c r="L58" i="29" s="1"/>
  <c r="AA12" i="29" s="1"/>
  <c r="AC12" i="29" s="1"/>
  <c r="F145" i="17" s="1"/>
  <c r="K53" i="29"/>
  <c r="K58" i="29" s="1"/>
  <c r="W12" i="29" s="1"/>
  <c r="Y12" i="29" s="1"/>
  <c r="E145" i="17" s="1"/>
  <c r="K113" i="29"/>
  <c r="L113" i="29"/>
  <c r="J104" i="29"/>
  <c r="K104" i="29"/>
  <c r="J103" i="29"/>
  <c r="L96" i="29"/>
  <c r="L98" i="29" s="1"/>
  <c r="AA16" i="29" s="1"/>
  <c r="AC16" i="29" s="1"/>
  <c r="F149" i="17" s="1"/>
  <c r="J91" i="29"/>
  <c r="K91" i="29"/>
  <c r="K84" i="29"/>
  <c r="G88" i="29"/>
  <c r="O15" i="29" s="1"/>
  <c r="Q15" i="29" s="1"/>
  <c r="J76" i="29"/>
  <c r="L76" i="29"/>
  <c r="K72" i="29"/>
  <c r="K56" i="29"/>
  <c r="G58" i="29"/>
  <c r="O12" i="29" s="1"/>
  <c r="Q12" i="29" s="1"/>
  <c r="J54" i="29"/>
  <c r="K54" i="29"/>
  <c r="G50" i="29"/>
  <c r="O11" i="29" s="1"/>
  <c r="Q11" i="29" s="1"/>
  <c r="J47" i="29"/>
  <c r="K47" i="29"/>
  <c r="L47" i="29"/>
  <c r="J40" i="29"/>
  <c r="K40" i="29"/>
  <c r="G42" i="29"/>
  <c r="O10" i="29" s="1"/>
  <c r="Q10" i="29" s="1"/>
  <c r="J23" i="29"/>
  <c r="K33" i="29"/>
  <c r="L29" i="29"/>
  <c r="L35" i="29" s="1"/>
  <c r="AA9" i="29" s="1"/>
  <c r="AC9" i="29" s="1"/>
  <c r="F142" i="17" s="1"/>
  <c r="J29" i="29"/>
  <c r="J18" i="29"/>
  <c r="K18" i="29"/>
  <c r="K25" i="29" s="1"/>
  <c r="W8" i="29" s="1"/>
  <c r="Y8" i="29" s="1"/>
  <c r="E141" i="17" s="1"/>
  <c r="J12" i="29"/>
  <c r="J15" i="29" s="1"/>
  <c r="S7" i="29" s="1"/>
  <c r="U7" i="29" s="1"/>
  <c r="D140" i="17" s="1"/>
  <c r="K12" i="29"/>
  <c r="K9" i="29"/>
  <c r="K112" i="29"/>
  <c r="J112" i="29"/>
  <c r="G114" i="29"/>
  <c r="O18" i="29" s="1"/>
  <c r="Q18" i="29" s="1"/>
  <c r="K103" i="29"/>
  <c r="J102" i="29"/>
  <c r="J105" i="29" s="1"/>
  <c r="S17" i="29" s="1"/>
  <c r="U17" i="29" s="1"/>
  <c r="D150" i="17" s="1"/>
  <c r="G105" i="29"/>
  <c r="O17" i="29" s="1"/>
  <c r="Q17" i="29" s="1"/>
  <c r="K102" i="29"/>
  <c r="L105" i="29"/>
  <c r="AA17" i="29" s="1"/>
  <c r="AC17" i="29" s="1"/>
  <c r="F150" i="17" s="1"/>
  <c r="J95" i="29"/>
  <c r="G98" i="29"/>
  <c r="O16" i="29" s="1"/>
  <c r="Q16" i="29" s="1"/>
  <c r="K95" i="29"/>
  <c r="J82" i="29"/>
  <c r="L85" i="29"/>
  <c r="L88" i="29" s="1"/>
  <c r="AA15" i="29" s="1"/>
  <c r="AC15" i="29" s="1"/>
  <c r="F148" i="17" s="1"/>
  <c r="J85" i="29"/>
  <c r="L74" i="29"/>
  <c r="K74" i="29"/>
  <c r="K78" i="29" s="1"/>
  <c r="W14" i="29" s="1"/>
  <c r="Y14" i="29" s="1"/>
  <c r="E147" i="17" s="1"/>
  <c r="J75" i="29"/>
  <c r="G78" i="29"/>
  <c r="O14" i="29" s="1"/>
  <c r="Q14" i="29" s="1"/>
  <c r="J65" i="29"/>
  <c r="J68" i="29" s="1"/>
  <c r="S13" i="29" s="1"/>
  <c r="U13" i="29" s="1"/>
  <c r="D146" i="17" s="1"/>
  <c r="G68" i="29"/>
  <c r="O13" i="29" s="1"/>
  <c r="Q13" i="29" s="1"/>
  <c r="K65" i="29"/>
  <c r="K68" i="29" s="1"/>
  <c r="W13" i="29" s="1"/>
  <c r="Y13" i="29" s="1"/>
  <c r="E146" i="17" s="1"/>
  <c r="J57" i="29"/>
  <c r="J49" i="29"/>
  <c r="J50" i="29" s="1"/>
  <c r="S11" i="29" s="1"/>
  <c r="U11" i="29" s="1"/>
  <c r="D144" i="17" s="1"/>
  <c r="K49" i="29"/>
  <c r="L49" i="29"/>
  <c r="J34" i="29"/>
  <c r="K34" i="29"/>
  <c r="J32" i="29"/>
  <c r="G35" i="29"/>
  <c r="O9" i="29" s="1"/>
  <c r="Q9" i="29" s="1"/>
  <c r="L21" i="29"/>
  <c r="G25" i="29"/>
  <c r="O8" i="29" s="1"/>
  <c r="Q8" i="29" s="1"/>
  <c r="L13" i="29"/>
  <c r="K13" i="29"/>
  <c r="G15" i="29"/>
  <c r="O7" i="29" s="1"/>
  <c r="Q7" i="29" s="1"/>
  <c r="L10" i="29"/>
  <c r="K14" i="29"/>
  <c r="L14" i="29"/>
  <c r="D15" i="29"/>
  <c r="X7" i="29" s="1"/>
  <c r="E15" i="29"/>
  <c r="AB7" i="29" s="1"/>
  <c r="J38" i="29"/>
  <c r="K38" i="29"/>
  <c r="L38" i="29"/>
  <c r="L42" i="29" s="1"/>
  <c r="AA10" i="29" s="1"/>
  <c r="AC10" i="29" s="1"/>
  <c r="F143" i="17" s="1"/>
  <c r="L114" i="29" l="1"/>
  <c r="AA18" i="29" s="1"/>
  <c r="AC18" i="29" s="1"/>
  <c r="F151" i="17" s="1"/>
  <c r="J98" i="29"/>
  <c r="S16" i="29" s="1"/>
  <c r="U16" i="29" s="1"/>
  <c r="D149" i="17" s="1"/>
  <c r="J88" i="29"/>
  <c r="S15" i="29" s="1"/>
  <c r="U15" i="29" s="1"/>
  <c r="D148" i="17" s="1"/>
  <c r="K35" i="29"/>
  <c r="W9" i="29" s="1"/>
  <c r="Y9" i="29" s="1"/>
  <c r="E142" i="17" s="1"/>
  <c r="K42" i="29"/>
  <c r="W10" i="29" s="1"/>
  <c r="Y10" i="29" s="1"/>
  <c r="E143" i="17" s="1"/>
  <c r="J114" i="29"/>
  <c r="S18" i="29" s="1"/>
  <c r="U18" i="29" s="1"/>
  <c r="D151" i="17" s="1"/>
  <c r="K105" i="29"/>
  <c r="W17" i="29" s="1"/>
  <c r="Y17" i="29" s="1"/>
  <c r="E150" i="17" s="1"/>
  <c r="K98" i="29"/>
  <c r="W16" i="29" s="1"/>
  <c r="Y16" i="29" s="1"/>
  <c r="E149" i="17" s="1"/>
  <c r="K88" i="29"/>
  <c r="W15" i="29" s="1"/>
  <c r="Y15" i="29" s="1"/>
  <c r="E148" i="17" s="1"/>
  <c r="J78" i="29"/>
  <c r="S14" i="29" s="1"/>
  <c r="U14" i="29" s="1"/>
  <c r="D147" i="17" s="1"/>
  <c r="L50" i="29"/>
  <c r="AA11" i="29" s="1"/>
  <c r="AC11" i="29" s="1"/>
  <c r="F144" i="17" s="1"/>
  <c r="J42" i="29"/>
  <c r="S10" i="29" s="1"/>
  <c r="U10" i="29" s="1"/>
  <c r="D143" i="17" s="1"/>
  <c r="L25" i="29"/>
  <c r="AA8" i="29" s="1"/>
  <c r="AC8" i="29" s="1"/>
  <c r="F141" i="17" s="1"/>
  <c r="K114" i="29"/>
  <c r="W18" i="29" s="1"/>
  <c r="Y18" i="29" s="1"/>
  <c r="E151" i="17" s="1"/>
  <c r="L78" i="29"/>
  <c r="J58" i="29"/>
  <c r="S12" i="29" s="1"/>
  <c r="U12" i="29" s="1"/>
  <c r="D145" i="17" s="1"/>
  <c r="K50" i="29"/>
  <c r="W11" i="29" s="1"/>
  <c r="Y11" i="29" s="1"/>
  <c r="E144" i="17" s="1"/>
  <c r="J35" i="29"/>
  <c r="S9" i="29" s="1"/>
  <c r="U9" i="29" s="1"/>
  <c r="D142" i="17" s="1"/>
  <c r="J25" i="29"/>
  <c r="L15" i="29"/>
  <c r="AA7" i="29" s="1"/>
  <c r="AC7" i="29" s="1"/>
  <c r="F140" i="17" s="1"/>
  <c r="K15" i="29"/>
  <c r="W7" i="29" s="1"/>
  <c r="Y7" i="29" s="1"/>
  <c r="E140" i="17" s="1"/>
  <c r="E1" i="28"/>
  <c r="C151" i="17" s="1"/>
  <c r="E1" i="27"/>
  <c r="C150" i="17" s="1"/>
  <c r="E1" i="26"/>
  <c r="C149" i="17" s="1"/>
  <c r="E1" i="25"/>
  <c r="C148" i="17" s="1"/>
  <c r="E1" i="24"/>
  <c r="C147" i="17" s="1"/>
  <c r="E1" i="23"/>
  <c r="C146" i="17" s="1"/>
  <c r="E1" i="22"/>
  <c r="C145" i="17" s="1"/>
  <c r="E1" i="21"/>
  <c r="C144" i="17" s="1"/>
  <c r="E1" i="20"/>
  <c r="C143" i="17" s="1"/>
  <c r="E1" i="19"/>
  <c r="C142" i="17" s="1"/>
  <c r="E1" i="18"/>
  <c r="C141" i="17" s="1"/>
  <c r="E1" i="14"/>
  <c r="C140" i="17" s="1"/>
  <c r="AA14" i="29" l="1"/>
  <c r="AC14" i="29" s="1"/>
  <c r="F147" i="17" s="1"/>
  <c r="F152" i="17" s="1" a="1"/>
  <c r="F152" i="17" s="1"/>
  <c r="S8" i="29"/>
  <c r="U8" i="29" s="1"/>
  <c r="D141" i="17" s="1"/>
  <c r="D152" i="17" s="1" a="1"/>
  <c r="D152" i="17" s="1"/>
  <c r="E152" i="17" a="1"/>
  <c r="E152" i="17" s="1"/>
  <c r="C152" i="17" a="1"/>
  <c r="C152" i="17" s="1"/>
  <c r="E137" i="17"/>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<sst xmlns="http://schemas.openxmlformats.org/spreadsheetml/2006/main" count="779" uniqueCount="387">
  <si>
    <t>Soziale Beziehungen</t>
  </si>
  <si>
    <t>Wirtschaftlichkeit</t>
  </si>
  <si>
    <t xml:space="preserve">Nr. </t>
  </si>
  <si>
    <t>Beobachte und interagiere</t>
  </si>
  <si>
    <t>Erziele eine Ernte</t>
  </si>
  <si>
    <t>Lass die Natur regulieren und lerne aus Feedback</t>
  </si>
  <si>
    <t>Nutze und schätze erneuerbare Ressourcen und Leistungen</t>
  </si>
  <si>
    <t>Erzeuge keinen Abfall</t>
  </si>
  <si>
    <t>Gestalte erst das Muster dann die Details</t>
  </si>
  <si>
    <t>Integriere mehr als du trennst</t>
  </si>
  <si>
    <t>Nutze kleine und langsame Lösungen</t>
  </si>
  <si>
    <t>Nutze und schätze die Vielfalt</t>
  </si>
  <si>
    <t>Nutze Randzonen und schätze das Marginale</t>
  </si>
  <si>
    <t>Nutze Veränderung und reagiere kreativ darauf</t>
  </si>
  <si>
    <t>Der ökologische Fussabdruck</t>
  </si>
  <si>
    <t>Individuelles Wohlergehen, individueller Einfluss</t>
  </si>
  <si>
    <t>Erneuerbare Ressourcen als Energie</t>
  </si>
  <si>
    <t>Wasserreinigung als ökosystemische Dienstleistung</t>
  </si>
  <si>
    <t>Landschaftsmuster</t>
  </si>
  <si>
    <t>Multifunktionalität und Komplexität</t>
  </si>
  <si>
    <t>Notfallsysteme</t>
  </si>
  <si>
    <t>Nutztierhaltung</t>
  </si>
  <si>
    <t>Gleichgewicht zwischen Produktivität und Diversität</t>
  </si>
  <si>
    <t>Selbstversorgung erfordert Diversität</t>
  </si>
  <si>
    <t>Konzeptuelle Randzonen als Überlappung</t>
  </si>
  <si>
    <t>Wilde Lebensmittel als marginale Systeme</t>
  </si>
  <si>
    <t>Indikator</t>
  </si>
  <si>
    <t>Beschränke Eingriffe auf ein Minimum</t>
  </si>
  <si>
    <t>Lass die Natur regulieren und lerne aus Feedbacks</t>
  </si>
  <si>
    <t>Verzicht und Reduktion</t>
  </si>
  <si>
    <t>Verfügbarkeit von Wasser, Nährstoffe und Land</t>
  </si>
  <si>
    <t>Gestalte erst das Muster, dann die Details</t>
  </si>
  <si>
    <t>Integriere mehr, als du trennst</t>
  </si>
  <si>
    <t>Nutze Randzonen, und schätze das Marginale</t>
  </si>
  <si>
    <t>Randzone in Kulturlandschaften</t>
  </si>
  <si>
    <t>Nutze Veränderungen, und reagiere kreativ darauf</t>
  </si>
  <si>
    <t>Nutzung der Sukzession von Flora und Fauna in der Permakultur</t>
  </si>
  <si>
    <t>Prinzip 1</t>
  </si>
  <si>
    <t>Prinzip 2</t>
  </si>
  <si>
    <t>Prinzip 3</t>
  </si>
  <si>
    <t>Prinzip 4</t>
  </si>
  <si>
    <t>Prinzip 5</t>
  </si>
  <si>
    <t>Prinzip 6</t>
  </si>
  <si>
    <t>Prinzip 7</t>
  </si>
  <si>
    <t>Prinzip 8</t>
  </si>
  <si>
    <t>Prinzip 9</t>
  </si>
  <si>
    <t>Prinzip 10</t>
  </si>
  <si>
    <t>Prinzip 11</t>
  </si>
  <si>
    <t>Prinzip 12</t>
  </si>
  <si>
    <t>Nutzen frei verfügbarer Energiequelle</t>
  </si>
  <si>
    <t>Fange Energie ein und bewahre sie</t>
  </si>
  <si>
    <t>Kulturelle Energiespeicher sowie Haltung und Werte</t>
  </si>
  <si>
    <t>Reparatur, Wiederverwertung und Recycling</t>
  </si>
  <si>
    <t>Zonen, Grösse und Aufwand</t>
  </si>
  <si>
    <t>Sektoren und Gefälle</t>
  </si>
  <si>
    <t>Soziale Integration - Merkmale einer nachhaltigen Gemeinschaft</t>
  </si>
  <si>
    <t>Lenkung und Rotation der Acker und Gärten</t>
  </si>
  <si>
    <t>Die Selektion der Flora und Fauna, Artensterben</t>
  </si>
  <si>
    <t>Landschaft Beobachten: Die Landschaft ist das Lehrbuch</t>
  </si>
  <si>
    <t>Unsichtbares Beobachten: Prozesse der Natur verstehen</t>
  </si>
  <si>
    <t>Selbstregulierende Systeme als Ziel</t>
  </si>
  <si>
    <t>Selbstversorgungsgrad</t>
  </si>
  <si>
    <t>Selbsterhaltende Systeme</t>
  </si>
  <si>
    <t xml:space="preserve">Selbstversorgung und Abhängigkeiten </t>
  </si>
  <si>
    <t>Fluktuierende und mobile Ressourcennutzung</t>
  </si>
  <si>
    <t xml:space="preserve">natürliche Dienstleistungen </t>
  </si>
  <si>
    <t>Langfristige Lösungen und Änderungen</t>
  </si>
  <si>
    <t>Langsames und mehrjähriges Wachstum bei Pflanzungen</t>
  </si>
  <si>
    <t xml:space="preserve">Permakultur und Informationstechnik </t>
  </si>
  <si>
    <t xml:space="preserve">Kulturelle Diversität </t>
  </si>
  <si>
    <t>Experimentierfläche für den Erhalt der Diversität</t>
  </si>
  <si>
    <t>Standortangepasste Tierarten</t>
  </si>
  <si>
    <t>Wert</t>
  </si>
  <si>
    <t>Direkte Feedbackmechanismen / Kommunikation</t>
  </si>
  <si>
    <t>Ressourcenregenerationszeit und Tragfähigkeit</t>
  </si>
  <si>
    <t xml:space="preserve">Eine dauernde und bewusste Beobachtung der Umwelt ist die Grundlage um diese zu Verstehen. 
Holmgren beschreibt eine Handlungslernschleife in der eine Problembehandlung ein Prozess beinhaltet, bei der die Reflektion des Handelns und eine Beobachtung der Veränderung zu Lösungen führt, welche auf das Thema zugeschnitten sind. 
Ziel ist es, dass wichtige Themen wie die Grenzen eines Systems, die Potentiale, oder die Sukzessionsfolgen abgeschätzt und realistisch betrachtet werden. </t>
  </si>
  <si>
    <t>Externe Beeinflussung der relativen Beobachtung</t>
  </si>
  <si>
    <t>Hohes Bewusstsein durch gezielte Beobachtung</t>
  </si>
  <si>
    <t xml:space="preserve">Beispiele:
Der vor- und nachgelagerte Aufwand einer Unternehmung oder eines Entscheides ist bekannt. </t>
  </si>
  <si>
    <t>Hohes Wissen über die Umwelt = 100% (Beobachtungszeit, Erfahrung)</t>
  </si>
  <si>
    <t>Beobachtung findet über alle Sinne statt, sodass das Beobachten mit den Augen meist nicht reicht. Wird sich aktiv Zeit genommen, um die Natur zu beobachten? Werden Erfahrungen daraus geschlossen (klimatische Veränderungen, Erntemengen, Tiergesundheit, etc. )?</t>
  </si>
  <si>
    <t xml:space="preserve">Beispiele:
Durch Beobachtung können Symptome erkannt und spätere Kosten minimiert werden. </t>
  </si>
  <si>
    <t xml:space="preserve">Respektvoll und hohe Beachtung = 100% (Bodenleben, Bodendruck etc.) </t>
  </si>
  <si>
    <t xml:space="preserve">Wird der Wert für den Erhalt der selbstorganisierten Systeme erkannt (Boden-fruchtbarkeit bis Winderosion)? Werden die einfachen Lebensformen und Prozesse beachtet und werden Wechselwirkungen berücksichtigt? Wird versucht diese selbstorganisierten Systeme im eigenen System zu imitieren? </t>
  </si>
  <si>
    <t>Minimale Eingriffe können bereits einen gewünschten Effekt erzielen. 
Werden die Zusammenhänge der Umwelt beachtet, wenn ein System angepasst wird? Werden ausweglose Situationen bei Unternehmungen gemieden, deren Rückbau oder Auflösung einen hohen Aufwand erfordert?</t>
  </si>
  <si>
    <t xml:space="preserve">Nachhaltigkeitsgedanke = 100% (Umfassendes Wohlergehen) </t>
  </si>
  <si>
    <t>Beispiele:
Die Unternehmung bleibt bestehen, wenn die Menschen, die Umwelt und die Finanzen harmonieren.</t>
  </si>
  <si>
    <t xml:space="preserve">Beispiele:
Die Unternehmung braucht keine externen Energiequellen wie Öl, Gas etc. </t>
  </si>
  <si>
    <t>Ökologische, ökonomische und soziale Nachhaltigkeit</t>
  </si>
  <si>
    <t xml:space="preserve">Wird die Priorisierung auf die Ökonomie gesetzt, kann dies eine Vernachlässigung der Ökologie oder der sozialen Umwelt zur Folge haben. 
Ist die Priorisierung auf die Umwelt, Menschen, und Finanzen ausgeglichen?
</t>
  </si>
  <si>
    <t>Hoher Nutzen der integrierten Bäume  = 100%</t>
  </si>
  <si>
    <t xml:space="preserve">Hoher selbsterhalt der Elemente = 100% (wenig bis kein Aufwand nötig)  </t>
  </si>
  <si>
    <t xml:space="preserve">Werden die Elemente im System so gestaltet, dass diese selbsterhalten sind? 
Wird die Ressourcennutzung für den Bau dieser Elemente gering gehalten? 
Sind diese Elemente einfach gehalten somit ein Verschleiss ohne hohen Energieaufwand behoben werden kann (Lebensdauer der Elemente)? </t>
  </si>
  <si>
    <t xml:space="preserve">Hoher Lerneffekt und Wissensaustausch = 100% </t>
  </si>
  <si>
    <t>Speichern der Energiequelle Wasser</t>
  </si>
  <si>
    <t>Speichern der Energiequelle Bäume / Holz</t>
  </si>
  <si>
    <t>Speichern der Energiequelle Boden</t>
  </si>
  <si>
    <t>Speicher der Energiequelle im Haus</t>
  </si>
  <si>
    <t>Ganzjährig ausgeglichener In- und Output</t>
  </si>
  <si>
    <t xml:space="preserve">Ganzjährige Ausgeglichenheit = 100% </t>
  </si>
  <si>
    <t xml:space="preserve">Selbstversorgung = 100% </t>
  </si>
  <si>
    <t>Gärten weisen eine hohe Nettoenergieversorgung aus. Sind Kulturen für die Grundversorgung angebaut? Werden sich selbsterhaltende Systeme genutzt um Energie in Form von Nahrung oder Holz zu gewinnen? Wie hoch ist der Selbstversorgungsgrad des Systems (geschlossene Kreisläufe)?</t>
  </si>
  <si>
    <t xml:space="preserve">Beispiele:
Versorgung ist ganzjährig möglich. Wildpflanzen werden nachhaltig genutzt.  </t>
  </si>
  <si>
    <t xml:space="preserve">Gutes soziales Netzwerk = 100% </t>
  </si>
  <si>
    <t xml:space="preserve">Selbsterhaltendes System = 100% </t>
  </si>
  <si>
    <t xml:space="preserve">Beispiele:
Footprint Rechner (WWF, etc.)
Link= </t>
  </si>
  <si>
    <t xml:space="preserve">Tiefer ökologischer Fussabdruck = 100% </t>
  </si>
  <si>
    <t>Hohe Kommunikation, Lernerfolg der Feedbacks = 100% (Anpassungsfähigkeit)</t>
  </si>
  <si>
    <t xml:space="preserve">Selbstreflektion bei allen Tätigkeiten = 100% </t>
  </si>
  <si>
    <t xml:space="preserve">Ganzheitliche Verantwortung = 100% </t>
  </si>
  <si>
    <t>Beispiele:
Das System ist nicht abhängig von vor- und nachgelagerten externen Tätigkeiten</t>
  </si>
  <si>
    <t xml:space="preserve">Beispiele:
Corona, Energiekriese, Getreidemangel etc. 
</t>
  </si>
  <si>
    <t xml:space="preserve">Anpassungsfähig und Unabhängig = 100% </t>
  </si>
  <si>
    <t>Nutze und schätze Leistungen und erneuerbare Ressourcen</t>
  </si>
  <si>
    <t>Nachhaltige Nutzung = 100% (ausgeglichen, vermehrend)</t>
  </si>
  <si>
    <t xml:space="preserve">Optimale Nutzung = 100% </t>
  </si>
  <si>
    <t>Hoher Einsatz erneuerbarer natürlicher Leistungen = 100%</t>
  </si>
  <si>
    <t xml:space="preserve">Beispiele:
Einsatz von Photovoltaikanlagen und Windkraft vs. nachwachsende Ressourcen </t>
  </si>
  <si>
    <t xml:space="preserve">Kein Einsatz fossiler Energieträger = 100% </t>
  </si>
  <si>
    <t xml:space="preserve">Beispiele:
Durch Sorgfalt (Reinigung etc.) kann die Lebenszeit des Elements erhöht werden. </t>
  </si>
  <si>
    <t>Beispiele:
Pflanzen welche von der Umwelt bevorzugt werden, um die Ernte zu sichern. - Selektion integriert</t>
  </si>
  <si>
    <t xml:space="preserve">Kein Abfluss der Nährstoffe = 100% </t>
  </si>
  <si>
    <t>Optimale Balance im System = 100%</t>
  </si>
  <si>
    <t xml:space="preserve">Werden Nährstoffe im System gezielt eingesetzt, so dass die nährstoffreichen Zonen optimal genutzt werden können, ohne dass Nährstoffe ausgewaschen werden oder einen Überschuss im System entsteht (Überdüngung)? Werden gezielt Überschüsse genutzt und vergeben? (Verkauf etc.) </t>
  </si>
  <si>
    <t xml:space="preserve">Kein Abfall = 100% </t>
  </si>
  <si>
    <t>Geregelter Nutzen = 100%</t>
  </si>
  <si>
    <t xml:space="preserve">Beispiele:
keine Anhäufung und keine Verschwendung
</t>
  </si>
  <si>
    <t>Impuls für die industrielle Produktion</t>
  </si>
  <si>
    <t>nur Recycling = 100% (keine KVA)</t>
  </si>
  <si>
    <t xml:space="preserve">Langlebigkeit </t>
  </si>
  <si>
    <t xml:space="preserve">Beispiele:
Elemente bei denen der Aufwand belastend und ermüdend ist, wird nicht lange bestehen. </t>
  </si>
  <si>
    <t xml:space="preserve">unbefristete Funktionsdauer = 100% </t>
  </si>
  <si>
    <t>Ausgewogenheit der Strukturen in der Landwirtschaft</t>
  </si>
  <si>
    <t>Werden im System vielfältige Habitate sowie Mikroklimate erstellt und genutzt? Wird der Boden durch Bepflanzung vor Erosion geschützt? Ist das System in sich ausgewogen? Wird ein optimales Mass an Strukturen erstellt , ohne dass zu viel Mehraufwand dadurch entsteht?</t>
  </si>
  <si>
    <t xml:space="preserve">Hohe Diversität = 100% (für Boden, Biodiversität und Mensch)  </t>
  </si>
  <si>
    <t xml:space="preserve">Tiere sind optimal dem System angepasst = 100% </t>
  </si>
  <si>
    <t>Ausgewogenheit in den jeweiligen Zonen  = 100%</t>
  </si>
  <si>
    <t>Optimale Zonen und Gefällenutzung = 100%</t>
  </si>
  <si>
    <t xml:space="preserve">Wird das System an den Sektoren ausgerichtet (Sonneneinstrahlung, Windeinflüsse etc.)? Werden die topographischen Bedingungen  optimal genutzt, damit Arbeitszeit und Energie gespart werden können (keine schweren Kühe auf steilem Gelände, Komposthaufen oberhalb des Gartens, etc.)? </t>
  </si>
  <si>
    <t>Fachwissen bei Projektierung vorhanden = 100% (geplantes umsetzen)</t>
  </si>
  <si>
    <t>Werden Menschen mit Erfahrung bei neuen Projekten als Beratung befragt, damit die Qualität der erwünschten Elemente ermöglicht werden kann (Rad nicht neu erfinden)? Oder wird eher laienhaft versucht, etwas zu kreieren, begleitet von ständiger Verbesserung?</t>
  </si>
  <si>
    <t xml:space="preserve">Beispiele:
Wind und Wetter ist bekannt und kann gezielt genutzt werden. 
(Windbruch durch Bäume etc.) </t>
  </si>
  <si>
    <t xml:space="preserve">Standortangepasste Nutzung = 100% </t>
  </si>
  <si>
    <t xml:space="preserve">Hoher Anteil an genutzten Strukturen = 100% </t>
  </si>
  <si>
    <t xml:space="preserve">Beispiele:
Erstellen von Strukturen, nicht von Hindernissen ist zu beachten. 
</t>
  </si>
  <si>
    <t>Standortangepasste Pflanzenarten</t>
  </si>
  <si>
    <t xml:space="preserve">Beispiele:
Arbeiten welche die Tiere verrichten, können dem Menschen zugute kommen. </t>
  </si>
  <si>
    <t xml:space="preserve">Beispiele:
Elemente welche eine hohe Besuchsfrequenz aufweisen sind in der Nähe angeordnet. </t>
  </si>
  <si>
    <t xml:space="preserve">Beispiele:
Die Einteilung in Sektoren kann den Standort für die Elemente eines Systems begünstigen. </t>
  </si>
  <si>
    <t>Maximalertrag auf Primär- und Sekundärebene</t>
  </si>
  <si>
    <t xml:space="preserve">Abgrenzung integrieren im Garten </t>
  </si>
  <si>
    <t>Abgrenzung integrieren bei der Gestaltung von Haus und Hof</t>
  </si>
  <si>
    <t>Integrierte Landnutzung</t>
  </si>
  <si>
    <t xml:space="preserve">Alle Erträge werden integriert = 100%  </t>
  </si>
  <si>
    <t xml:space="preserve">Wichtige Funktionen auf div. Elementen = 100% </t>
  </si>
  <si>
    <t xml:space="preserve">Alle Elemente sind begrenzt = 100% </t>
  </si>
  <si>
    <t>Alle Grenzen können geöffnet und genutzt werden = 100%</t>
  </si>
  <si>
    <t>Das System integriert sich selbst = 100% (keine oder wenig Konkurrenz)</t>
  </si>
  <si>
    <t xml:space="preserve">Hohe soziale Integration = 100% (oft Besuch und Teilnahme) </t>
  </si>
  <si>
    <t>Werden lokale und bioregionale, politische und ökonomische Strukturen gefördert? Werden Teilnehmer und interessierte Menschen im System integriert und das eigene Wissen verbreitet und ausgetauscht (Teilnahme Gemeindesitzungen, Integration in Lokalität etc., Nutzen der nahen Umwelt)?</t>
  </si>
  <si>
    <t xml:space="preserve">Elemente werden max. ausgenutzt = 100% </t>
  </si>
  <si>
    <t xml:space="preserve">Beispiele:
Eine Element kann oft durch mehrere Anwendungen genutzt werden. </t>
  </si>
  <si>
    <t xml:space="preserve">Werden die Erträge eines multifunktionalen Elementes genutzt? Werden primäre sowie als auch sekundäre Erträge genutzt? 
Werden die sekundären Erträge im System integriert, ohne dass diese einen erhöhten Arbeitsaufwand aufweisen? </t>
  </si>
  <si>
    <t>Beispiele:
Sicherungskasten bietet eine wichtige Funktion ohne grossen Aufwand. Blitzanlage, Wertholzanlagen etc.</t>
  </si>
  <si>
    <t xml:space="preserve">Werden die gezogenen Grenzen integriert, indem sie eine mehrfache Nutzung erfahren und keine Hindernisse bieten? Werden in einem abgegrenzten Element genügend Möglichkeiten geboten, dass die Grenzen keine Ineffizienz hervorrufen?
</t>
  </si>
  <si>
    <t>Die Selektion wird betrieben = 100% (Verholze Kräuter etc.)</t>
  </si>
  <si>
    <t>Grösse des Systems und optimale Nutzung</t>
  </si>
  <si>
    <t xml:space="preserve">Optimum erreicht = 100% </t>
  </si>
  <si>
    <t xml:space="preserve">Beispiele:
keine Unter oder Überbelastung
</t>
  </si>
  <si>
    <t xml:space="preserve">Beispiele:
Ein und Mehrjährige Pflanzen sind im Gleichgewicht vorhanden. 
</t>
  </si>
  <si>
    <t>Gleichgewicht der Geschwindigkeit = 100%</t>
  </si>
  <si>
    <t xml:space="preserve">Beispiele:
Einzelbäume werden geschlagen um Licht bis zum Boden zu führen (Wachstum wird angeregt). </t>
  </si>
  <si>
    <t xml:space="preserve">Extensive Haltung ohne Kraftfutter = 100% </t>
  </si>
  <si>
    <t xml:space="preserve">Hohe Diversität in der Sortenwahl = 100% (Ausgewogenheit)  </t>
  </si>
  <si>
    <t xml:space="preserve">Beispiele:
Hohe Diversität mindert die Konkurrenz der Pflanzen 
</t>
  </si>
  <si>
    <t xml:space="preserve">Beispiele:
Zweinutzungsrasse wären bspw. Milchkühe, welche auch für die Fleischproduktion interessant sind. </t>
  </si>
  <si>
    <t xml:space="preserve">Hoher Erhalt der Kultur gegeben = 100% </t>
  </si>
  <si>
    <t xml:space="preserve">Werden die diversen Kulturen der geogarfischen Lage erhalten und gefördert (Erhalt des Dialektes, Nutzen von altem Wissen, Brauchtümer etc.)? 
Werden weitere Kulturen offen empfangen, ohne eine Abneigung zu empfinden und dieser Platz zu gewähren (kein Rassismus)?  </t>
  </si>
  <si>
    <t xml:space="preserve">Beispiele:
Versuchsfläche für Zitruspflanzen in Sonnenfallen etc. 
</t>
  </si>
  <si>
    <t>Beispiele:
Neophyten und Neozoen sind kontrolliert durch den "Druck" der Diversität</t>
  </si>
  <si>
    <t>Hohe natürliche Artenvielfalt = 100%</t>
  </si>
  <si>
    <t xml:space="preserve">hohe Diversität in Kulturen = 100% </t>
  </si>
  <si>
    <t>Diversität der Lebewesen und Nutztiere</t>
  </si>
  <si>
    <t>Diversität der Strukturen und Pflanzen</t>
  </si>
  <si>
    <t>Randzonen werden genutzt = 100%</t>
  </si>
  <si>
    <t xml:space="preserve">Hohe Vielzahl an Randzonenelemente = 100% </t>
  </si>
  <si>
    <t xml:space="preserve">Hoher Nutzen der Randzonen = 100% </t>
  </si>
  <si>
    <t>Lenkung der Weiden, Nutzen der Weidetiere</t>
  </si>
  <si>
    <t>Optimale Anzahl an Tiere = 100%</t>
  </si>
  <si>
    <t xml:space="preserve">Sind die Pflanzen und Tiere an die Standortbedingungen und am System angepasst (Gartenpflanzen bis Wiesengräser)? Werden gezielt Arten gefördert, welche vor dem Aussterben bedroht sind (ProSpecia Rara etc.)? Werden spezialisierte Arten wie Insekten im System gefördert? </t>
  </si>
  <si>
    <t>Die Sukzession stellt keine Problem = 100%</t>
  </si>
  <si>
    <t>Beispiele:
Die Sukzession beinhaltet auch die Frassschäden der Umwelt und das Aufkommen von Pionierpflanzen.</t>
  </si>
  <si>
    <t xml:space="preserve">Beispiele:
Ist die Nährstoffbilanz der Tierhaltung ausgeglichen? 
</t>
  </si>
  <si>
    <t>Tierzahl nach Möglichkeit</t>
  </si>
  <si>
    <t>Weidesysteme werden gezielt eingesetzt = 100%</t>
  </si>
  <si>
    <t>Beispiele:
Gutes Weidemanagement minimiert die Arbeit und fördert den erwünschten Ertrag</t>
  </si>
  <si>
    <t xml:space="preserve">Rotation besteht auf Acker und Garten = 100% </t>
  </si>
  <si>
    <t xml:space="preserve">Beispiele:
Förderung durch Anbau alter Sorten, Nisthilfen, Bienenhäuser etc. 
</t>
  </si>
  <si>
    <t xml:space="preserve">Beispiele:
Mindestens 5 - 8 Fruchtfolgeflächen für eine 5-8 jährige Rotation
</t>
  </si>
  <si>
    <t>Verbesserungsvorschläge</t>
  </si>
  <si>
    <t>Maximalwerte</t>
  </si>
  <si>
    <t>Erreichte Werte der Dimensionen</t>
  </si>
  <si>
    <t>Gesammt</t>
  </si>
  <si>
    <t>ökologisch</t>
  </si>
  <si>
    <t>ökonomisch</t>
  </si>
  <si>
    <t>sozial</t>
  </si>
  <si>
    <t>erreicht</t>
  </si>
  <si>
    <t>max</t>
  </si>
  <si>
    <t>gesammt</t>
  </si>
  <si>
    <t>Ökologisch</t>
  </si>
  <si>
    <t>Ökonomisch</t>
  </si>
  <si>
    <t>Sozial</t>
  </si>
  <si>
    <t>Total</t>
  </si>
  <si>
    <t>Mittelw.</t>
  </si>
  <si>
    <t xml:space="preserve">Auswertung: </t>
  </si>
  <si>
    <t xml:space="preserve">Grundlagen: </t>
  </si>
  <si>
    <t xml:space="preserve">Zielsetzung: </t>
  </si>
  <si>
    <t>Aufbau des Fragebogens</t>
  </si>
  <si>
    <t>Vorgehen.</t>
  </si>
  <si>
    <t>ökon.</t>
  </si>
  <si>
    <t>Auswertung der Ergebnisse</t>
  </si>
  <si>
    <t>Skalierung</t>
  </si>
  <si>
    <t>Glossar</t>
  </si>
  <si>
    <t>Auswertung Gesundheitscheck</t>
  </si>
  <si>
    <t xml:space="preserve">Diagrammbeschreibung: </t>
  </si>
  <si>
    <t>Spyder-Diagramme:</t>
  </si>
  <si>
    <t>ökol.</t>
  </si>
  <si>
    <t>Dank</t>
  </si>
  <si>
    <t xml:space="preserve">Beispiele:
Die zwischenmenschliche Interaktion soll nicht durch die IT (Smartphone etc.) leiden. </t>
  </si>
  <si>
    <t xml:space="preserve">Werden externe Leistungen und Verluste sowie Rückkopplungseffekte und externe Kräfte erkannt? Werden die Verbindungen und Kontexte von aussen ganzheitlich betrachtet (Einfluss des Kaufentscheids von Produktion bis zur Abfallverwertung)? Wird der Einfluss der eigenen Entscheidungen reflektiert? </t>
  </si>
  <si>
    <t xml:space="preserve">Gewünschter Ertrag mit minimalen Eingriff = 100% (Folgewirkungen beachten) </t>
  </si>
  <si>
    <t xml:space="preserve">Beispiele:
Durchdachte kleine Lösungen halten die Kosten und der Aufwand gering.
</t>
  </si>
  <si>
    <t xml:space="preserve">Bescheidener Umgang mit Feedbacks = 100% </t>
  </si>
  <si>
    <t xml:space="preserve">Hoher Wassernutzen = 100% </t>
  </si>
  <si>
    <t xml:space="preserve">Werden die Erträge der Ernten konserviert und dabei Verluste verringern? Werden Überschüsse genutzt und verwertet (durch Rüstresten für Hühner etc.)?
Wird die Energie im Haushalt gespeichert und kann diese gezielt abgeführt werden? (Wärmedämmung resp. Hitzestau in der Infrastruktur) ? </t>
  </si>
  <si>
    <t xml:space="preserve">Ermöglicht das System, die Leistungen der nutzbaren Arbeit durch organisierte Arbeitsabläufe, kurze Distanzen etc. zu maximieren? 
Werden die nutzbaren Erträge und Energien maximiert? Bspw. durch multifunktionalen Nutzen einzelner Elemente etc. </t>
  </si>
  <si>
    <t xml:space="preserve">Beispiele:
Kommunikation, Teamsitzungen,  Beobachtungen etc. 
</t>
  </si>
  <si>
    <t xml:space="preserve">Wird die Energie im System nachhaltig genutzt und werden die Elemente im System solange genutzt, dass die Ressourcenregenerationszeit (Zeit der natürliche Erschaffung der Ressource) eingehalten wird?  
Wird die Tragfähigkeit der Elemente betrachtet? </t>
  </si>
  <si>
    <t xml:space="preserve">Werden Nährstoffe bspw. aus dem Abwasser im System gehalten (Komposttoiletten, Wurmkompost, Jauchegrube etc.)? Werden die Abwässer im System geklärt (Klärteich, Pflanzenkläranlage etc.)?
</t>
  </si>
  <si>
    <t xml:space="preserve">Beispiele:
Anschluss an Kanalisation wird nicht betrachtet, da teilweise Pflicht. 
</t>
  </si>
  <si>
    <t xml:space="preserve">Beispiele:
Bodenverbesserung ohne Arbeitsaufwand durch Luzerne etc.
 </t>
  </si>
  <si>
    <t>Werden Pflanzen gewählt, die einen Nutzen für den Boden, die Biodiversität und den Menschen bieten? Sind diese Pflanzen am Standort angepasst und brauchen keinen erhöhten Aufwand? Werden nicht erwünschte Pflanzen gezielt gelenkt und dezimiert, dass diese keine Bedrohung darstellen können (Borstenhirse, etc.)?</t>
  </si>
  <si>
    <t>Beispiele:
Die Lebewesen sind an das Klima angepasst. Unerwünste Pflanzen sind unter Kontrolle.</t>
  </si>
  <si>
    <t>Werden bei der Beweidung, Erstellung von Weiden etc. die Tiere standortangepasst (punkto Topographie, Pflanzenbstand etc.) gewählt, welche den Ertrag des Systems optimal nutzen können? Können die Tiere multifunktinal genutzt werden (Entbuschung mit Ziegen, Schweine zur Vorbereitung der offenen Ackerfläche etc. )</t>
  </si>
  <si>
    <t xml:space="preserve">Gutes Gleichgewicht = 100% (Min. Zeit mit max. Erfolg mit Technik wie PC) </t>
  </si>
  <si>
    <t xml:space="preserve">Werden die Tiere auf eine einzige Leistung gezüchtet oder werden die Nutztiere für mehrerer Nutzungen (zwei bzw. drei Nutzungsrassen) gebraucht? Wird die genetische Diversität während Zucht erhöht (Heterosis / Inzucht)? 
Wird dabei auf den Rassenerhalt geachtet?   </t>
  </si>
  <si>
    <t xml:space="preserve">Beispiele:
</t>
  </si>
  <si>
    <t xml:space="preserve">Laufende Optimierung = 100% (es gibt kein Perfekt) </t>
  </si>
  <si>
    <r>
      <t xml:space="preserve">Das Buch </t>
    </r>
    <r>
      <rPr>
        <i/>
        <sz val="10"/>
        <color theme="1"/>
        <rFont val="Calibri"/>
        <family val="2"/>
        <scheme val="minor"/>
      </rPr>
      <t>«Gestaltungsprinzipien für zukunftsfähige Lebensweisen»</t>
    </r>
    <r>
      <rPr>
        <sz val="10"/>
        <color theme="1"/>
        <rFont val="Calibri"/>
        <family val="2"/>
        <scheme val="minor"/>
      </rPr>
      <t xml:space="preserve"> von David Holmgren (2021) wurde als Grundlage für den Gesundheitscheck verwendet. Die 12 Prinzipien fassen die Denkweise der Permakultur zusammen. Weiter sind die Prinzipien als Denkwerkzeuge zu erachten, welche Unterstützung bieten bei der Gestaltung, Identifikation und Weiterentwicklung des Systems. Der Fragebogen ist gestützt an diese 12 Prinzipien </t>
    </r>
  </si>
  <si>
    <t>Quelle Abbildung:  https://www.permaterra.ch/ ; Küchler A, 2015. Planen mit dem 5D Verfahren. Plano Futuro. 
Holmgren D, 2021. Permakultur - Gestaltungsprinzipien für zukunftsfähige Lebensweisen. (3. überarb. Aufl.). Drachen Verlag, 416 S.</t>
  </si>
  <si>
    <t xml:space="preserve">Wir schliessen die Augen und begeben uns fünf Jahre in die Zukunft an den Ort wo wir morgens erwachen. </t>
  </si>
  <si>
    <t xml:space="preserve">Der Gesundheitstest ist durch die Akteure der Unternehmung welche den Fragebogen ausfüllen zu skaliert. Die Punktzahl richtet sich nach den Diskussionen der Fragestellungen. In der Diskussion sollen die positiven sowie als auch die negativen Aspekte einfliessen. Die Systemgrenzen oder die zeitliche Priorisierung können Anhaltspunkte für die Diskussion liefern. Wenn ein Ziel zu 100% erreicht ist, so bedeutet dies, dass keinerlei Handlungsbedarf bei diesem Indikator besteht. </t>
  </si>
  <si>
    <t>Im Fragebogen werden offene Begriffe verwenden, da diese situativ eine andere Bedeutung erlangen können. Hier und im folgenden Fragebogen werden die Begriffe wie folgt gedeutet:</t>
  </si>
  <si>
    <t>Durchschnitt</t>
  </si>
  <si>
    <t xml:space="preserve">1. Am Morgen, wir stehen auf, erheben uns vom Bett und schauen aus dem Fenster. Was siehts Du? 
2. Am Morgentisch, was siehst du? Wer isst mit dir? Was isst Du?
3. Erste Schritte in den Tag, auf dem Weg zur Arbeit, wo gehst Du hin? Wie gehst du dort hin?  
4. Der Weg nach Hause, nach der Arbeit. Was machst Du? Wer siehst Du? 
5. Denke zurück an die Zeit, in der Du jetzt bist, und erinnere Dich in Deinem Traum an Orte, welche wichtig waren, um dorthin zu gelangen. </t>
  </si>
  <si>
    <t>Bewertung der Unternehmung</t>
  </si>
  <si>
    <t>Prinzip</t>
  </si>
  <si>
    <t xml:space="preserve">Hohe Sicherheit der eigenen Meinung = 100% (durch Erfahrung, Fachwissen) </t>
  </si>
  <si>
    <t>Vermeide zu viel des Guten</t>
  </si>
  <si>
    <t xml:space="preserve">Sind eigenen Annahmen, Vorurteile und Wertvorstellungen deutlich formuliert? 
Werden verschiedene Quellen genutzt, um weitere Ansichten und Meinungen zu erfahren (auch gegenteilige Annahmen)? Besteht eine positive oder negative Beeinflussung durch die Umwelt (Mitmenschen, Medien etc.)? </t>
  </si>
  <si>
    <t xml:space="preserve">Hohes Bewusstsein = 100% (Selbstreflexion, Hohe Rückverfolgbarkeit) </t>
  </si>
  <si>
    <t xml:space="preserve">Beispiele:
Werden die Prozesse der Natur nachgeahmt, ist die Diversität hoch und der Aufwand tief. </t>
  </si>
  <si>
    <t xml:space="preserve">Beispiele:
Das Lob wird geteil und führt nicht zu einer selbstüberschätzung.
- Hochmut kommt vor dem Fall. </t>
  </si>
  <si>
    <t>Hoher Nutzen = 100% (erneuerbare Energienutzung)</t>
  </si>
  <si>
    <t xml:space="preserve">Werden im System Speicheroptionen und Wassernutzen aus natürlichen Quellen bereitgestellt und genutzt? (Regenwasserspeicher, Quellen etc.) Kann dies dazu beitragen, dass sich die Produktivität eines Elementes erhöht und die Energie gespeichert wird? (Teichanlangen, Pflanzenrespiration, Key-Line-Systeme etc.) </t>
  </si>
  <si>
    <t xml:space="preserve">Beispiele:
Regen- und  Quellwasser kann ganzjährig genutzt werden.
</t>
  </si>
  <si>
    <t xml:space="preserve">Hoher Humusaufbau = 100% </t>
  </si>
  <si>
    <t>Wird Humus aufgebaut und besteht ein Gleichgewicht zwischen holziger und krautiger Biomasse, sowie der Nährstoffe im Boden? Besteht ein Gleichgewicht zwischen gebundenen und verfügbaren Nährstoffen (Einsatz von Pflanzenkohle, Fruchtfolgen, Beweidung, Hofdünger etc. )?</t>
  </si>
  <si>
    <t xml:space="preserve">Werden Bäume in das System integriert? Werden diese Bäume oder Wald nachhaltig bewirtschaftet? Wird das Laub, Rinde etc. verwendet um den Bodenhumusanteil gezielt zu erhalten oder zu vermehren (Mulch, Einstreu, etc.)? 
Wird der Kohlenstoff vom Holz in Bau und Feuerholz gespeichert? </t>
  </si>
  <si>
    <t xml:space="preserve">Beispiele:
Der Bund unterstützen Pflanzung und Bewirtschaftung von Bäumen durch die Direktzahlung.  </t>
  </si>
  <si>
    <t xml:space="preserve">Beispiele:
Ohne Verlust wird das Maximum erreicht. Das Optimum beinhaltet etwas Reserve. </t>
  </si>
  <si>
    <t xml:space="preserve">Beispiele:
Eine Sollbruchstelle dient dazu grosse Schäden zu vermeiden und den Folgeaufwand zu mindern. </t>
  </si>
  <si>
    <t xml:space="preserve">Werden Beiträge und Informationen ausserhalb unseres Fachwissens übernommen und aufgegriffen? Werden erhaltenen Informationen hinterfragt, analysiert und diskutiert? Werden diese Informationen ausgetauscht? 
</t>
  </si>
  <si>
    <t xml:space="preserve">Beispiele:
Teilnahme an Regio-Gruppen, Arbeitskreise, Interessens-gemeinschaften, etc. </t>
  </si>
  <si>
    <t>Gesundheitscheck für Permakultur-Betriebe</t>
  </si>
  <si>
    <t>Ein qualitativer Fragebogen zur Hilfe einer Selbsteinschätzung derzeitiger Unternehmungsführung eines Permakultur-Betriebes.</t>
  </si>
  <si>
    <t xml:space="preserve"> Ziel ist es, dass durch die Bearbeitung des Fragebogens ein Bild entsteht, welche die Ist-Situation der Unternehmung wiederspiegelt. Durch die Bearbeitung werden die 12 Prinzipien durchleuchtet. Weiter werden die drei Ethikprinzipien (earth care, fair share &amp; people care) einzeln ausgewertet. Dadurch entstehen zwei Spider-Diagramme, welche die momentane Situation visualisieren. </t>
  </si>
  <si>
    <t>Zu Beginn werden die einzelnen Prinzipien anhand einer kurze Beschreibung erläutert. Anschliessend werden die Indikatoren genannt, welche den Rahmen für die gestellten Fragen geben. Nachstehend kann die Bewertung im umrandeten Kasten eingegeben werden. Dabei ist 100 die maximale Bewertung. Folgend werden Fragen zu dem jeweiligen Indikator gestellt. Diese sind möglichst dem Indikator gerichtet zu beantworten. Beiliegend werden Beispiele bzw. Aussagen beschrieben, welche als Hilfe dienen. Die Indikatoren sind unterschiedlich eingefärbt und nach den drei Ethikprinzipen ökologisch (earth care = grün), ökonomische (faire share = blau) und sozial (people care = rot) gewichtet.</t>
  </si>
  <si>
    <t xml:space="preserve">Anschliessend, wenn alle Akteure die letzten Antworten niedergeschrieben haben, kann der Traum untereinander verglichen werden. Der Fokus soll auf die Unternehmung gerichtet sein. Dadurch können die ersten Gedanken entstehen, in welchen Punkten noch Veränderungen anstehen und welche Priorität die einzelnen Veränderungen erwarten.
Anschliessend kann der Traum der Unternehmung zusammengefasst werden. </t>
  </si>
  <si>
    <t>Ein qualitativer Fragebogen zur Hilfe einer Selbsteinschätzung der derzeitigen Unternehmungsführen eines Permakultur-Betriebes.</t>
  </si>
  <si>
    <t>Damit der Fragebogen auch nachhaltig eine Wirkung erzielt, lohnt es sich zu jedem Indikator bei den Verbesserungsvorschlägen Notizen von der Diskussion zu nehmen. Dies Hilf bei späteren Entscheidungen sich auf den Fragebogen zu beziehen und die neuen Diskussionen zu reflektieren. Bei der Beantwortung der Fragestellungen soll bewusst reflektiert und die Stärken sowie die Schwächen der Unternehmung erläutert werden. Oft hilft es zudem einen Schritt nach aussen zu nehmen und die Unternehmung als aussenstehende Person zu betrachten. 
Wichtig dabei ist, dass die diskutierten Punkte niedergeschrieben werden und somit die Bewertung nachvollziehbar ist.</t>
  </si>
  <si>
    <t xml:space="preserve">System: Als System wird zum einen die Unternehmung selbst verstanden. Weiter kann je nach Indikator auch die Umwelt und beeinflussenden Akteure und Faktoren damit gemeint werden. 
Elemente: Als Elemente werden zum einen die erbauten Elemente in einer Unternehmung verstanden. Dies können immobile oder auch mobile Güter sein, welche durch den Mensch geschaffen, oder genutzt werden. 
Energie: Als Energie werden alle Formen von Energie verstanden. Dabei ist die Sonnenenergie, Wärmeenergie, fossile Energie etc. bis zur körperlichen Arbeit der Menschen, Nutztiere und Lebewesen inbegriffen. </t>
  </si>
  <si>
    <t>Vielen herzlichen Dank für die Verwendung diese Fragebogens. Wir hoffen, dass dies ein Instrument ist, welches Ihnen und Ihrer Unternehmung Entscheidungshilfen bieten kann, um die Unternehmung zu optimieren, sodass der Zukunft mit Mut entgegengetreten werden kann. 
Viel Erfolg, auf eine grossartige Zukunft!</t>
  </si>
  <si>
    <t>Anhand der Ergebnisse des Fragebogens wurde zwei Spider-Diagramme erstellt. Die gekennzeichneten Nummern am Rand des Diagrammes weist auf die behandelten Prinzipien. Je grösser das Zwölfeck des Diagramms erscheint, desto höher wurde der jeweilige Indikator bewertet.</t>
  </si>
  <si>
    <t xml:space="preserve">Auf der linken Seite werden im ersten Spider die Mittelwerde der Prinzipien visualisiert. Auf der rechten Seite wird die Bewertung der Prinzipien in die drei Ethikprinzipien der Permakultur unterteilt. Dabei werden die Prinzipien nach den Ethikprinzipen: ökologisch (earth care = grün), ökonomisch (faire share = blau) und sozial (people care = rot) gewichtet und im Diagramm dargestellt. Unten ist der Durchschnitt über alle Prinzipien als Zahl ersichtlich. Abschliessend wird eine detaillierte Zusammenstellung der Bewertung der Unternehmung dargelegt. </t>
  </si>
  <si>
    <t>ökol..</t>
  </si>
  <si>
    <t xml:space="preserve">Beispiele:
Abbaubarkeit organischer Substanz ist abhängig vom C/N-Verhältnis. 
</t>
  </si>
  <si>
    <t xml:space="preserve">Hoher Energiespeicher = 100% (keine Verluste und etwas Reserve) </t>
  </si>
  <si>
    <t>Werden natürliche Energiequellen wie Solarenergie (Sonnentrockner, Photovoltaik,..), Windenergie (Stromerzeugung,...), Biomasse (Bau- Feuerholz, …), Abwasser (Bewässerung, Stromerzeugung,…) und Rückstände (Altbrot - Altmetall) bis zum  Saatgut genutzt? Wird diese Energie lokal (Betrieb, Dorf, ...) bezogen?</t>
  </si>
  <si>
    <t xml:space="preserve">Beispiele:
wenig Überfluss, motivierende Elemente, Ordnung, etc.
</t>
  </si>
  <si>
    <t>Beispiele:
Generalisierung = tiefe Effizienz Spezialisierung = tiefe Flexibilität
Beständige Erträge als Ziel</t>
  </si>
  <si>
    <t>Maximale Arbeitseffizienz im System</t>
  </si>
  <si>
    <t xml:space="preserve">Maximale Arbeitseffizienz = 100% </t>
  </si>
  <si>
    <t xml:space="preserve">Beziehungen beruhen meist auf emotionale Vorteile und praktischen Erträgen. Besteht eine Zusammenarbeit wird die Beziehung tendenziell gestärkt. 
Werden Beziehungen gepflegt und das soziale Umfeld wahrgenommen, damit ein gegenseitiger Ertrag entstehen kann (materiell, oder geistig)? </t>
  </si>
  <si>
    <t xml:space="preserve">Beispiele:
Zusammenarbeit in Maschinenring, Setzlings-Tausch etc.  
</t>
  </si>
  <si>
    <t xml:space="preserve">Global stehen den Menschen 1.6 globale Hektaren pro Person zur Verfügung. Durchschnitt braucht ein Schweizer 4.5ha pro Person und braucht daher knapp 3 Erden um Nachhaltig zu leben. Wie gross ist der ökologische Fussabdruck? (Hoher Import von Produkten, etc.) </t>
  </si>
  <si>
    <t xml:space="preserve">Rentabilität = 100% </t>
  </si>
  <si>
    <t>Beispiele:
Auslastung der Hilfsmittel (Anzahl Heugabel bis grösse Motormäher) ist an das System angepasst.</t>
  </si>
  <si>
    <t>Suffizienz (genug ist genug), und Einfachheit ermöglichen ein optimale Ressourcenverteilung. Ist der Betrieb wirtschaftlich und über mehrere Jahre erfolgsversprechend? Sind die Kosten begründet und kalkuliert?  
(Amortisation, Nutzungsdauer, Dimensionierung, etc.)</t>
  </si>
  <si>
    <t>Beispiele:
Alle Tätigkeiten werden verantwortungsbewusst bewältigt.</t>
  </si>
  <si>
    <t>Nur das Wissen über alle Aspekte führt zum rechten Handeln einer Unternehmung. Werden die positiven und negativen Aspekte einer Unternehmung kommuniziert und diskutiert? Werden diese Aspekte abgewogen und führt dies zu einer Handlung? (Teamsitzung, Kommunikation, Beobachtung, etc.)</t>
  </si>
  <si>
    <t>Der Prozess der Selbstprüfung</t>
  </si>
  <si>
    <t>Werden die Bilanzen der Bedürfnisse, Wünsche, Abhängigkeiten, Fähigkeiten, Verbindlichkeiten und Verantwortlichkeiten sowie dessen Einflüsse und verbundene Energieströme bewusst bilanziert und benannt?
Sind diese Bilanzen in einem verantwortbaren Gleichgewicht?</t>
  </si>
  <si>
    <t xml:space="preserve">Wird die Gestaltung des Systems so organisiert, dass das System eine hohe Resilienz (Widerstandsfähigkeit) aufweist und ein hoher Selbstversorgungsgrad auch bei Krisenzeiten gewährt bleibt? 
Ist das System Anpassungsfähig und grösstenteils unabhängig? </t>
  </si>
  <si>
    <t>Wird das individuelle Wohlergehen und der individuelle Einfluss wahrgenommen, indem wir Tätigkeiten unterstützen, welche die Ethikprinzipien der Permakultur widerspiegeln? (Bewusste Kaufentscheidungen, Konsum, Verhalten und Umweltgestaltung)</t>
  </si>
  <si>
    <t xml:space="preserve">Ist der ganzjährige Energiefluss natürlicher Energie gewährleistet, oder werden fossile Energieträger als Überbrückung benötigt? Werden Arbeiten unter Einsatz fossiler Brennstoffen verrichtet? Werden die vor- und nachgelagerten Prozesse mitberücksichtigt? (graue Energie  etc.)  </t>
  </si>
  <si>
    <t xml:space="preserve">Werden erneuerbare Leistungen der Ökosysteme, wie bodenverbessernde Pflanzen  (Leguminosen, Tiefwurzler), Hecken als natürliche Begrenzung, Pferdezug oder biologische Schädlingsbekämpfung etc. genutzt?  
</t>
  </si>
  <si>
    <t xml:space="preserve">Werden die erneuerbaren Ressourcen optimal genutzt (punkto Erntezeitpunkt etc.)? Werden die Systeme nachhaltig genutzt (z.B. punkto Beweidungszeit, Holzen etc.)? Wird auf ökologische Funktionen geachtet (z.B. punkto Unterstützung der natürlichen Selektion)?  </t>
  </si>
  <si>
    <t>Die Natur produziert keinen Abfall - alles fügt sich auf eine Weise in den Kreislauf. Werden Elemente oder Schäden repariert und so Energie für eine Neuproduktion gespart? Werden Gebrauchsgüter aus biologisch abbaubaren Ressourcen vorgezogen, um die Energie fürs Recycling zu minimieren?</t>
  </si>
  <si>
    <t>Beispiele:
Alle Güter können spätestens im Kompost Verwendung finden oder Recycelt werden.</t>
  </si>
  <si>
    <t xml:space="preserve">Werden die sozialen Aspekte der Unternehmung und des Aufwandes für den Unterhalt einer Infrastruktur berücksichtigt? Wird die Langlebigkeit von Elementen beachtet, bevor diese erstellt werden?
</t>
  </si>
  <si>
    <t>Beispiele:
Mist wird gezielt auf dem Garten verteilt und die Nährstoffe für die Produktion zu konzentriert.</t>
  </si>
  <si>
    <t xml:space="preserve">Werden occasione Artikel gekauft, ist der Impuls für eine Neuproduktion in der Industrie geringer als bei einem Neukauf. Wird aus vermeintlichem "Abfall" kreativer Nutzen gezogen, um die Produktion industrieller Güter zu minimieren? 
</t>
  </si>
  <si>
    <t xml:space="preserve">Beispiele:
Kauf von Occasion-Artikel, 
gebrauchter Plastiksack als Abfallsack  etc. </t>
  </si>
  <si>
    <t>Werden die Elemente im System so angeordnet, dass diese verschiedene Eigenschaften, Bedürfnisse, Leistungen und potenzielle Nutzungsmöglichkeiten erfüllen und multifunktional genutzt werden können? 
(Hecken als Weidetrennung, Futter und Einstreu etc. Infrastruktur)</t>
  </si>
  <si>
    <t xml:space="preserve">Werden einzelne wichtige Funktionen in jeweils verschiedenen Elementen integriert?  Sind ruhende, unterhaltsarme Elemente für Notfallsituationen vorhanden und verrichten eine nützliche Funktion? 
</t>
  </si>
  <si>
    <t xml:space="preserve">Beispiele:
Die Diversität kann den Ertrag der einzelnen Kulturen im Verhältnis fördern. </t>
  </si>
  <si>
    <t>Beispiele: Hühner
Primärertrag: Eier und Fleisch, Sekundärertrag: Dung, Federn, Scharren, Picken...)</t>
  </si>
  <si>
    <t xml:space="preserve">Werden die Elemente im System durch Abgrenzung integriert? Wird der Garten und andere Elemente vor der Umwelt geschützt? Zaun gegen Frassschäden von Wildtieren, oder als Lenkung für die Enten gegen Schnecken etc. sowie als auch für die Begrenzung der Weidegebiete. </t>
  </si>
  <si>
    <t xml:space="preserve">Beispiele:
Eine klare Abgrenzungen kann den Arbeitsaufwand mindern. 
</t>
  </si>
  <si>
    <t xml:space="preserve">Beispiele:
mehrere Tore, Einstiegsmöglichkeiten im Gehege und Garten etc. 
</t>
  </si>
  <si>
    <t>Werden wechselseitige und kooperative Beziehungen im System integriert, so dass die Natur teils selbstregulierend ist? Werden ökologische Gilden integriert und genutzt? Werden erweiterte Ebenen genutzt (OLG, Hügelbeete etc. ) Wird durch die kleine Struktur Nischen genutzt?</t>
  </si>
  <si>
    <t>Industrielle Geschwindigkeit</t>
  </si>
  <si>
    <t>Die Geschwindelt ist optimal angepasst = 100% (Zeit nehmen)</t>
  </si>
  <si>
    <t xml:space="preserve">Werden in die Geschwindigkeiten einer Lösung an die Gegebenheiten und Möglichkeiten angepasst, sodass eine optimaler Nutzen dabei entstehen kann? Können diese Lösungen gekoppelt werden mit weiteren Bedürfnissen? 
</t>
  </si>
  <si>
    <t xml:space="preserve">Flexibilität gegeben = 100% </t>
  </si>
  <si>
    <t xml:space="preserve">Werden langfristige Änderungen und dessen Einfluss wie eine Steinmauer anlegen, oder einen Wirtschaftszweig erweitern, gründlich überlegt und stellen diese Änderungen keinen Hindernisse für allfällige weitern Änderungen dar? 
Können diese fixe Handlungen multifunktional genutzt werden? </t>
  </si>
  <si>
    <t>Werden mehrjährige Pflanzen, welche über die Jahre einen geringeren Energieaufwand in Pflege etc. brauchen um einen hohen Ertrag zu erzielen im System genutzt? Wird der Produktionsfläche genügen Zeit gelassen sich zu entwickeln? Werden einzelne Elemente zu stark gefördert (Überdüngung, etc.)</t>
  </si>
  <si>
    <t>Ist die Nutztierhaltung standortangepasst und kann mit betriebseigenem Futter ausgewogen gefüttert werden (keine Einfuhr von Futtermittel etc.)? 
Wird die Nutzungsdauer der Nutztiere ausgenutzt (Langlebigkeit der Milchkühe, Hühner Nutzung nach Mausern, etc.)?</t>
  </si>
  <si>
    <t>Beispiele:
Mobilität, Verkauf etc., werden die Fahrtwege optimiert, keine Leerfahrten</t>
  </si>
  <si>
    <t>Ist die Grösse der Unternehmung und das Systems optimal ausgenutzt? Werden die Menschen optimal beschäftigt (keine Unter oder Überbelastung)? Sind die Elemente und Maschinen an das System angepasst? (Bezogen auf den gesamten Herstellungsprozess (Ernte bis Verkauf)</t>
  </si>
  <si>
    <t xml:space="preserve">Beispiele:
Der Bau von "Hindernissen" wird gemieden und ist durchdacht. 
</t>
  </si>
  <si>
    <t>Selektion der Pflanzungen</t>
  </si>
  <si>
    <t xml:space="preserve">Werden Jungpflanzen an die Umwelt angepasst, sodass kein Stress entsteht, und die Pflanzen abgehärtet werden (Selektion von Jungpflanzen, Akklimatisieren vor auspflanzen etc.)? Wird der Umtrieb der Pflanzen maximiert, sodass ein optimale Nutzen entstehen kann (Selektion der Pflanzung) </t>
  </si>
  <si>
    <t xml:space="preserve">Beispiele:
kein Kauf externer Futtermittel 
Milchkühe älter als 5 Laktation etc.
 </t>
  </si>
  <si>
    <t xml:space="preserve">Wird der Technik der heutigen Zeit Schritt gehalten? Werden bspw. die Erneuerungen in der IT für den Betrieb genutzt und können dadurch Vorteile entstehen? Werden bei diesen Erneuerungen die Nachteile abgewogen? Besteht ein Gleichgewicht zwischen Zeit für die IT und sozialen Handlungen? </t>
  </si>
  <si>
    <t>Wird der Nutzen der Diversität in den Kulturen auf allen Ebenen betrachtet? 
Ist ein Gleichgewicht auf Seiten der Produktivität und Diversität gegeben (Blühstreifen für die Insekten etc.)? Werden die verfügbaren Ressourcen durch die Diversität optimal genutzt (Wurzelnutzbarkeit etc.)?</t>
  </si>
  <si>
    <t xml:space="preserve">Ist die Sortenwahl für die Selbstversorgung divers in Bezug auf Proteine und Kohlenhydrate? Werden produktive und resistente Sorten im System angebaut? (Sicherheit gegen Trockenheit, Krankheiten wie Mehltau etc.) 
</t>
  </si>
  <si>
    <t xml:space="preserve">Diversität der natürlichen Arten </t>
  </si>
  <si>
    <t xml:space="preserve">Wird die Artenvielfalt der Natur unterstütz, damit diese sich im System eingliedern kann und einen Nutzen daraus gezogen wird? Magerwiesen für die Diversität der Flora ; Nisthilfen, Wildbienen für die Diversität der Fauna?
</t>
  </si>
  <si>
    <t xml:space="preserve">Beispiele: 
Wäre eine selbstversorgende Ernährung ausgewogen?
</t>
  </si>
  <si>
    <t xml:space="preserve">hohe Diversität der Lebewesen und Nutztiere = 100% </t>
  </si>
  <si>
    <t xml:space="preserve">hohe Diversität der Strukturen und Pflanzen = 100% </t>
  </si>
  <si>
    <t xml:space="preserve">Bietet das System eine hohe Strukturdiversität wie Wurzel, Bodenstreu, Asthaufen, etc.? Werden diese Strukturen wie Nisthilfen etc. gepflegt? 
Ist eine hohe Altersdiversität wie mehrjährige Pflanzen oder alternierender Holznutzung gegeben? </t>
  </si>
  <si>
    <t xml:space="preserve">Beispiele: 
Wird jedes Jahr ein Baum gepflanzt, kann nach 20 Jahren jährlich ein Baum geerntet werden. </t>
  </si>
  <si>
    <t>Werden im System Experimente für eine erweiterte selbsterhaltende Gestaltung des Systems praktiziert? Ist eine Fläche für Versuche im System vorhanden, ohne dass auf die Produktivität der Fläche eine Abhängigkeit besteht? 
Werden diese Experimente integriert?</t>
  </si>
  <si>
    <t xml:space="preserve">Randzonen eines Systems sind oftmals die produktivsten Orte mit einer enormen Diversität. Durch die Unterstützung, Nutzung und Erweiterung dieser Randzonen kann die Produktivität zusätzlich gesteigert werden.  </t>
  </si>
  <si>
    <t>Randzonen als landwirtschaftliche Ressource</t>
  </si>
  <si>
    <t xml:space="preserve">Beispiele:
Randzonen können förderliche Bedingungen oder Mikroklimas bieten. Abwärme der Hauswand, etc. </t>
  </si>
  <si>
    <t>Können die Randzonen multifunktional genutzt werden? Kann durch die Randzone Arbeit und Energie eingespart werden? 
Beispiel: lebendige Zäune welche die Weide begrenzen, die Biodiversität fördern, und gleichzeitig Futter produzieren.</t>
  </si>
  <si>
    <t xml:space="preserve">Beispiele:
Infrastruktur, Hecken, Gewässer, etc.  als Grenze erkennen
</t>
  </si>
  <si>
    <t>Optimale Integration der Wildnis = 100%</t>
  </si>
  <si>
    <t xml:space="preserve">Werden die natürlichen Randzonen wie Haselstauden am Waldrand geerntet und genutzt (Nüsse, Zweige, Ruten etc.)? Wird dieses Potential genutzt, sodass der Ertrag der Ernte aus wilden Randzonen den Produktionsdruck des Systems reduzieren kann, ohne eine Übernutzung der Randzone zu gefährden? </t>
  </si>
  <si>
    <t>Werden Randzonen im System genutzt und gefördert, sodass diese einen Ertrag und Nutzen bieten? Wird auf die Übergangsbereiche der Bioregionen (Ökotone) geschaut und diese integriert? Werden diese Möglichkeiten gezielt genutzt und die Randzonen maximiert (höhere Oberfläche der Randzone)?</t>
  </si>
  <si>
    <t xml:space="preserve">Beispiele:
Die Wildnis-Zone kann geerntet werden. (keine Übernutzung)
</t>
  </si>
  <si>
    <t xml:space="preserve">Beispiele:
Persönliches Optimum ist erreicht
</t>
  </si>
  <si>
    <t xml:space="preserve">Werden die Randzonen konzeptuell durch Elemente erweitert um die Produktion und die Intensität zu erhöhen? Schlüssellochbeete, Kräuterspiralen, Teiche, Trockenmauern, Brach, Blühstreifen, etc. 
</t>
  </si>
  <si>
    <t xml:space="preserve">Damit eine Unternehmung dauerhaft bestehend ist, muss diese Flexibel sein.  
In jedem System tragen die kleinen sowie kurzlebige Veränderungen der Elemente zur Stabilität der gesamten Unternehmung bei. 
Ziel ist es, Dinge nicht zu sehen, wie sie momentan sind, sondern wie sie in Zukunft sein werden. </t>
  </si>
  <si>
    <t xml:space="preserve">Von oben nach unten gesteuerter Wandel - äussere Einflüsse </t>
  </si>
  <si>
    <t xml:space="preserve">Flexibilität  = 100% </t>
  </si>
  <si>
    <t xml:space="preserve">Beispiele:
Ideen für allfällige Szenarien sind  vorhanden
</t>
  </si>
  <si>
    <t xml:space="preserve">Wird die Sukzession von Flora und Fauna im System genutzt, sodass keine oder wenig Energie gebraucht wird, um dieser Sukzession entgegenzuwirken oder diese zu lenken. (Laufende Entbuschung, oder Förderung mit Pionierbepflanzung, Mulchen, Schutzpflanzen (Bäume, Kulturen gegen Frassschäden). </t>
  </si>
  <si>
    <t>Werden auf dem Hof nur soviel Tiere gehalten, welche das System auch tragen kann? Muss laufend Futter und Einstreu dazu gekauft werden, um die Haltung der Tiere zu gewährleisten? Können die entstandenen Ausscheidungen der Tiere im System verwertet werden, ohne das eine Überdüngung entsteht?</t>
  </si>
  <si>
    <t>Sehr hohe Artenvielfalt = 100% (QII+ und hohe Diversität der Insekten)</t>
  </si>
  <si>
    <t xml:space="preserve">Werden die Fruchtfolgen auf dem Acker oder im Garten laufend rotiert? Werden die Akkumulierten Nährstoffe durch die Rotation gezielt gelöst (Starkzehrer, Mittelzehrer etc. , tiefwurzlende Pflanzen)? Wird eine Brache in der Rotation integriert, dass sich der Boden erholen kann? </t>
  </si>
  <si>
    <t xml:space="preserve">Werden Änderungen im System und ist das System so ausgerichtet, dass eine Flexibilität besteht, wodurch Klimawandel, Epidemien, Mangel (Strom-),  Neophyten, Persönliches etc., abgefedert werden kann und dadurch Lösungsansätze entstehen, um diese Änderungen als "Chance" zu nutzen? </t>
  </si>
  <si>
    <t xml:space="preserve">Werden die Tiere genutzt um die Weiden, durch Lenkung (Beweidungszeit / Schlaggrösse) und durch die Art der Beweidung, zu unterstützten, bzw. zu fördern? (Rotationsweide fördern Biomasse und unterstützt Leguminosen / Permanente extensive Weide fördert die Artenvielfalt) </t>
  </si>
  <si>
    <t>Beispiele:
Entscheid wird durch klare Kenntnis der Vor- und Nachteile festgelegt. 
Min. 2-3 Referenzen</t>
  </si>
  <si>
    <t xml:space="preserve">Wie wird mit positivem Feedback umgegangen (von persönlichen Komplimenten - bis grossartigen Ernten)? Wird die Motivation gestärkt und den Einsatz erhöht, oder führt dies sogar dazu, dass andere Mitmenschen oder Elemente vernachlässigt resp. übernutzt werden? Werden negative Feedbacks anerkannt und integriert? </t>
  </si>
  <si>
    <t xml:space="preserve">Die Wechselwirkungen in der Natur sind Bestandteil des Gedankens, dass jede Beziehung der Organismen bis zum Ökosystem so wichtig ist wie die Organsimen bzw. das Ökosystem selbst.
Dabei sind folgende Grundsätze zentral: Jede Aktion führt zu einer Vielzahl an Reaktionen und alle wichtigen Reaktionen werden von einer Vielzahl Aktionen unterstützt.  
Ziel ist es, die Wechselwirkungen der Elemente zu nutzen, um mehr Energie auf der Fläche zu erzeugen. Es soll überprüft werden, wo die Grenzen ihr volles Ermöglichungspotential ausgeschöpft haben. </t>
  </si>
  <si>
    <t>Die Auswertung des Fragebogens ist rein subjektiv und beruht nicht auf erhobenen Daten. Die Bewertung wurde durch die Akteure beurteilt und zeigt Verbesserungsvorschläge für die Unternehmung</t>
  </si>
  <si>
    <t>Notizen und Verbesserungsvorschläge</t>
  </si>
  <si>
    <t xml:space="preserve">Damit der Fragebogen möglichst objektiv bzw. zielgerichtet bearbeitet werden kann, empfiehlt sich die 5-D-Methode der Permakultur-Gestaltung von Planofuturo (Küchler 2015). Die erste visionäre Phase Dream kann als Methode verwendet werden, um das Ziel einer Unternehmung zu definieren. Dies kann der Unternehmung helfen, dem Fragebogen einen Rahmen zu geben. Im Gedankenspiel werden alle relevanten Akteure der Unternehmung beigezogen. Die Menschen sollen in sich gehen, zur Ruhe kommen und die folgenden fünf Fragen für sich beantworten und niederschreiben. Der Fokus ist dabei die Unternehmung, um die sich der Fragebogen später handeln soll. 
Pro Frage dürfen gerne 3-5 min in Anspruch genommen werden. Dabei ist es wichtig, dass während der Fragestellung nicht gesprochen oder diskutiert wird. Die Fragen sollen wenn möglich gedanklich visualisiert werden. </t>
  </si>
  <si>
    <t>Die einfachste Methode Energie zu sparen, ist den Konsum zu regulieren.
Wird auf den übermässigen Konsum von Nahrung, Medikamente, materiellen Güter und Medien verzichtet? Werden Güter widerverwertet, solange diese brauchbar sind? Werden natürliche Ressourcen wie Wasser mehrfach verwendet?</t>
  </si>
  <si>
    <t xml:space="preserve">Die Komplexität der Natur wird durch die Diversität der Formen, Funktionen sowie den Wechselwirkungen zwischen den Lebewesen erreicht. 
Durch eine hohe Diversität sinkt der Schädlingsdruck und Krankheitsbefall, da diese sich weniger stark ausbreiten können als auf Monokulturen. 
Ziel ist es, dass durch eine hohe Diversität das allgemeine Verständnis erhöht wird, welches durch verschiedenen Erfahrungen erlangt erreicht werden kann.  </t>
  </si>
  <si>
    <t>Ziel ist es Systeme zu gestalten, die ihre Funktionen auf der kleinstmöglichen, praktikablen und energieeffizientesten Ebene erfüllen kann.
Dabei ist es wichtig nicht übereifrig eine Idee zu bearbeiten, sondern oft werden durch langsamere Entscheidungsfindungen Lösungen kreiert, welche Probleme bereits vorhersehen.</t>
  </si>
  <si>
    <t xml:space="preserve">Dieses Prinzip wird unter anderem bei der Gestaltung und Design des Geländes angewandt. Dabei wird der Rahmen auf das begrenzende Stück Land gesetzt. 
Einflussfaktoren wie das Klima bis hin zum Mikroklima sowie die persönlichen Präferenzen sollen einen Wert erhalten und die bestmögliche Lösung gefunden werden.
Ziel ist es, das Gelände in Zonen und Sektoren zu unterteilen. Dies ermöglicht es, die ortsgegebenen Eigenschaften zu gliedern und die Platzierung der Elemente zu begründen. </t>
  </si>
  <si>
    <t xml:space="preserve">Werden die beobachteten Muster (Prinzip 1) im System angewandt? Sind Elemente im System potenziell gefärdet durch Erosion etc.? Sind die Bedürfnisse des Bodens (Nass- , Trockenzonen, etc.) gedeckt und können damit die Bedürfnisse für die Nahrung (Mensch und Tier) und weitere Bedürfnisse gedeckt werden? </t>
  </si>
  <si>
    <t>Werden bei der Planung von Elementen im System die Zonen eingehalten bzw. sind die Massstäbe der Zonen an das System angepasst (Zone 0 - 5)? Sind die Arbeitszeiten in den Zonen ausgewogen? Werden bei einem Wachstum die Zonen neu sortiert?</t>
  </si>
  <si>
    <t xml:space="preserve">Der Ausschuss des Konsums der zu Abfall wird, sind Energien und eine Ressourcen welche nicht nutzbringend weiter verwertet werden können. 
Der Lebensstil der Gesellschaft lässt sich als In- und Output-Modell darstellen, wobei Ressourcen wie Energie und Materialien gebraucht werden, um den Konsum der Gesellschaft zu decken. 
Ziel ist es, den Kreislauf des Konsums zu schliessen und nach dem Vorbild der Natur, keinen Abfall zu produzieren. </t>
  </si>
  <si>
    <t>Erneuerbar bedeutet sich in einem überschaubaren Zeitraum reproduzierend. Ressourcen, die in einem solchen Zeitraum entstehen sind nur erneuerbar, wenn dafür keine nicht-erneuerbaren Ressourcen nötig sind.
Aus den natürlichen Ressourcen ist der bestmögliche Nutzen zu ziehen und nur im Rahmen der vorhandenen Tragfähigkeit zu nutzen. 
Die Tragfähigkeit hängt von örtlichen sowie von situationsbedingten Faktoren ab.</t>
  </si>
  <si>
    <t>Das Prinzip befasst sich mit den Grenzen des Systems. Die Natur soll sich selbst regulieren und dabei gelenkt werden.
Die Feedbacks helfen in einem System eine Selbstregulierung zu gestalten. Systeme, welche sich selber regulieren und erhalten, ist ein Status der in der Permakultur angestrebt wird. 
Ziel ist es aus den Feedbacks der Natur zu lernen und wie im Prinzip 1 beschrieben zu beobachten: Achte auf die Wechselwirkungen und Kreisläufe.</t>
  </si>
  <si>
    <t xml:space="preserve">Werden die Arbeits- und Einkommensmöglichkeiten auf die Jahreszeiten angepasst, um die Arbeitsspitzen zu brechen und einen ganzjährigen Ertrag zu erzielen? Wird eine Überlastung der Systeme und Menschen gezielt verhindert (Burnout, Überlastung der Systeme etc.) </t>
  </si>
  <si>
    <t xml:space="preserve">Sind Elemente am Standort angepasst und robust, so dass tiefer Energieverbrauch und wenig Aufwand gute Erträge liefern?  Wird die Energie auf die Produktionsfläche konzentriert? 
Ist das System organisiert und motivierend? </t>
  </si>
  <si>
    <t xml:space="preserve">Wird Energie in Zeiten des Überflusses gespeichert, ist die Verfügbarkeit in Zeiten der Knappheit vorhanden.
Holmgren bezieht sich dabei auf die Investitionen und Ersparnissen für die Bildung natürlichen, inklusive menschlichen Kapitals. Alle natürlichen Ressourcen entstehen durch die Energie der Sonne, welche die Photosynthese ermöglicht und das Klima beeinflusst. 
Ziel ist es möglichst alle Energien zu speichern und einen sorgsamen Umgang zu erhalten. Weiter sollen nachhaltige Energiequellen genutzt werden. </t>
  </si>
  <si>
    <t>Beispiele:
Nutzen der Abwärme des Scheunendachs,  für die Heubelüftung</t>
  </si>
  <si>
    <t>Die Anforderungen an die Fruchtbarkeit werden durch den Ertrag der Flächen gestellt. Bei der im Verhältnis kleinen, produktiven Flächen, welche intensiv bewirtschaftet werden, lohnt es sich die Nährstoffe zu konzentrieren und auf den grösseren Flächen die natürlichen Wechselwirkungen zu unterstützen.
Ziel ist es, die Bodenfruchtbarkeit zu erhöhen und die Artenvielfalt sowie den Ertragswert der Nutzpflanzen zu steigern. Zusätzlich soll der Betrieb wirtschaftlich tragbar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</si>
</sst>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2"/>
      <color theme="1"/>
      <name val="Calibri"/>
      <family val="2"/>
      <scheme val="minor"/>
    </font>
    <font>
      <b/>
      <sz val="12"/>
      <color theme="1"/>
      <name val="Calibri"/>
      <family val="2"/>
      <scheme val="minor"/>
    </font>
    <font>
      <sz val="8"/>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sz val="8"/>
      <color rgb="FF000000"/>
      <name val="Calibri"/>
      <family val="2"/>
      <scheme val="minor"/>
    </font>
    <font>
      <i/>
      <sz val="12"/>
      <color theme="1"/>
      <name val="Calibri"/>
      <family val="2"/>
      <scheme val="minor"/>
    </font>
    <font>
      <b/>
      <sz val="6"/>
      <color theme="1"/>
      <name val="Calibri"/>
      <family val="2"/>
      <scheme val="minor"/>
    </font>
    <font>
      <u/>
      <sz val="12"/>
      <color theme="10"/>
      <name val="Calibri"/>
      <family val="2"/>
      <scheme val="minor"/>
    </font>
    <font>
      <u/>
      <sz val="8"/>
      <color theme="10"/>
      <name val="Calibri"/>
      <family val="2"/>
      <scheme val="minor"/>
    </font>
    <font>
      <b/>
      <sz val="8"/>
      <color rgb="FF000000"/>
      <name val="Calibri"/>
      <family val="2"/>
      <scheme val="minor"/>
    </font>
    <font>
      <i/>
      <sz val="8"/>
      <color rgb="FF000000"/>
      <name val="Calibri"/>
      <family val="2"/>
      <scheme val="minor"/>
    </font>
    <font>
      <sz val="10"/>
      <color theme="1"/>
      <name val="Calibri"/>
      <family val="2"/>
      <scheme val="minor"/>
    </font>
    <font>
      <i/>
      <sz val="10"/>
      <color theme="1"/>
      <name val="Calibri"/>
      <family val="2"/>
      <scheme val="minor"/>
    </font>
    <font>
      <b/>
      <sz val="18"/>
      <color theme="1"/>
      <name val="Calibri"/>
      <family val="2"/>
      <scheme val="minor"/>
    </font>
    <font>
      <b/>
      <sz val="10"/>
      <color theme="1"/>
      <name val="Calibri"/>
      <family val="2"/>
      <scheme val="minor"/>
    </font>
    <font>
      <sz val="11"/>
      <color theme="1"/>
      <name val="Calibri"/>
      <family val="2"/>
      <scheme val="minor"/>
    </font>
    <font>
      <b/>
      <i/>
      <sz val="10"/>
      <color theme="1"/>
      <name val="Calibri"/>
      <family val="2"/>
      <scheme val="minor"/>
    </font>
    <font>
      <i/>
      <sz val="10"/>
      <color theme="1"/>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rgb="FFE2EFDA"/>
        <bgColor rgb="FF000000"/>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tint="-0.14999847407452621"/>
        <bgColor indexed="64"/>
      </patternFill>
    </fill>
  </fills>
  <borders count="2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72">
    <xf numFmtId="0" fontId="0" fillId="0" borderId="0" xfId="0"/>
    <xf numFmtId="2" fontId="3" fillId="0" borderId="0" xfId="0" applyNumberFormat="1" applyFont="1" applyAlignment="1">
      <alignment vertical="center"/>
    </xf>
    <xf numFmtId="0" fontId="3" fillId="0" borderId="0" xfId="0" applyFont="1" applyAlignment="1">
      <alignment vertical="center"/>
    </xf>
    <xf numFmtId="0" fontId="4" fillId="0" borderId="0" xfId="0" applyFont="1"/>
    <xf numFmtId="0" fontId="4" fillId="2" borderId="1" xfId="0" applyFont="1" applyFill="1" applyBorder="1"/>
    <xf numFmtId="0" fontId="1" fillId="0" borderId="0" xfId="0" applyFont="1" applyAlignment="1">
      <alignment horizontal="center" vertical="center"/>
    </xf>
    <xf numFmtId="0" fontId="6" fillId="3" borderId="1" xfId="0" applyFont="1" applyFill="1" applyBorder="1"/>
    <xf numFmtId="0" fontId="4" fillId="0" borderId="0" xfId="0" applyFont="1" applyAlignment="1">
      <alignment vertical="center" wrapText="1"/>
    </xf>
    <xf numFmtId="0" fontId="3" fillId="0" borderId="0" xfId="0" applyFont="1" applyAlignment="1">
      <alignment horizontal="left"/>
    </xf>
    <xf numFmtId="2" fontId="3" fillId="0" borderId="0" xfId="0" applyNumberFormat="1" applyFont="1" applyAlignment="1">
      <alignment horizontal="left"/>
    </xf>
    <xf numFmtId="2" fontId="3" fillId="0" borderId="0" xfId="0" applyNumberFormat="1" applyFont="1"/>
    <xf numFmtId="0" fontId="5" fillId="0" borderId="2" xfId="0" applyFont="1" applyBorder="1" applyAlignment="1">
      <alignment wrapText="1"/>
    </xf>
    <xf numFmtId="0" fontId="5" fillId="5" borderId="2" xfId="0" applyFont="1" applyFill="1" applyBorder="1" applyAlignment="1">
      <alignment wrapText="1"/>
    </xf>
    <xf numFmtId="0" fontId="5" fillId="4" borderId="2" xfId="0" applyFont="1" applyFill="1" applyBorder="1" applyAlignment="1">
      <alignment wrapText="1"/>
    </xf>
    <xf numFmtId="0" fontId="5" fillId="4" borderId="0" xfId="0" applyFont="1" applyFill="1" applyAlignment="1">
      <alignment wrapText="1"/>
    </xf>
    <xf numFmtId="0" fontId="4" fillId="0" borderId="2" xfId="0" applyFont="1" applyBorder="1"/>
    <xf numFmtId="0" fontId="4" fillId="0" borderId="3" xfId="0" applyFont="1" applyBorder="1"/>
    <xf numFmtId="0" fontId="4" fillId="2" borderId="3" xfId="0" applyFont="1" applyFill="1" applyBorder="1"/>
    <xf numFmtId="0" fontId="4" fillId="4" borderId="1" xfId="0" applyFont="1" applyFill="1" applyBorder="1"/>
    <xf numFmtId="0" fontId="4" fillId="4" borderId="0" xfId="0" applyFont="1" applyFill="1"/>
    <xf numFmtId="0" fontId="4" fillId="6" borderId="0" xfId="0" applyFont="1" applyFill="1"/>
    <xf numFmtId="0" fontId="5" fillId="6" borderId="0" xfId="0" applyFont="1" applyFill="1" applyAlignment="1">
      <alignment wrapText="1"/>
    </xf>
    <xf numFmtId="0" fontId="4" fillId="5" borderId="0" xfId="0" applyFont="1" applyFill="1"/>
    <xf numFmtId="0" fontId="5" fillId="5" borderId="0" xfId="0" applyFont="1" applyFill="1" applyAlignment="1">
      <alignment wrapText="1"/>
    </xf>
    <xf numFmtId="0" fontId="4" fillId="5" borderId="3" xfId="0" applyFont="1" applyFill="1" applyBorder="1"/>
    <xf numFmtId="0" fontId="4" fillId="6" borderId="3" xfId="0" applyFont="1" applyFill="1" applyBorder="1"/>
    <xf numFmtId="0" fontId="4" fillId="4" borderId="3" xfId="0" applyFont="1" applyFill="1" applyBorder="1"/>
    <xf numFmtId="0" fontId="3" fillId="2" borderId="4" xfId="0" applyFont="1" applyFill="1" applyBorder="1" applyAlignment="1">
      <alignment horizontal="left"/>
    </xf>
    <xf numFmtId="0" fontId="4" fillId="2" borderId="5" xfId="0" applyFont="1" applyFill="1" applyBorder="1"/>
    <xf numFmtId="0" fontId="8" fillId="4" borderId="6" xfId="0" applyFont="1" applyFill="1" applyBorder="1" applyAlignment="1">
      <alignment horizontal="left"/>
    </xf>
    <xf numFmtId="0" fontId="8" fillId="4" borderId="8" xfId="0" applyFont="1" applyFill="1" applyBorder="1" applyAlignment="1">
      <alignment horizontal="left"/>
    </xf>
    <xf numFmtId="0" fontId="3" fillId="2" borderId="6" xfId="0" applyFont="1" applyFill="1" applyBorder="1" applyAlignment="1">
      <alignment horizontal="left"/>
    </xf>
    <xf numFmtId="0" fontId="8" fillId="6" borderId="6" xfId="0" applyFont="1" applyFill="1" applyBorder="1" applyAlignment="1">
      <alignment horizontal="left"/>
    </xf>
    <xf numFmtId="0" fontId="8" fillId="6" borderId="8" xfId="0" applyFont="1" applyFill="1" applyBorder="1" applyAlignment="1">
      <alignment horizontal="left"/>
    </xf>
    <xf numFmtId="0" fontId="8" fillId="5" borderId="6" xfId="0" applyFont="1" applyFill="1" applyBorder="1" applyAlignment="1">
      <alignment horizontal="left"/>
    </xf>
    <xf numFmtId="0" fontId="8" fillId="5" borderId="8" xfId="0" applyFont="1" applyFill="1" applyBorder="1" applyAlignment="1">
      <alignment horizontal="left"/>
    </xf>
    <xf numFmtId="0" fontId="5" fillId="5" borderId="3" xfId="0" applyFont="1" applyFill="1" applyBorder="1" applyAlignment="1">
      <alignment wrapText="1"/>
    </xf>
    <xf numFmtId="0" fontId="5" fillId="4" borderId="3" xfId="0" applyFont="1" applyFill="1" applyBorder="1" applyAlignment="1">
      <alignment wrapText="1"/>
    </xf>
    <xf numFmtId="0" fontId="8" fillId="0" borderId="6" xfId="0" applyFont="1" applyBorder="1" applyAlignment="1">
      <alignment horizontal="left"/>
    </xf>
    <xf numFmtId="0" fontId="5" fillId="0" borderId="3" xfId="0" applyFont="1" applyBorder="1" applyAlignment="1">
      <alignment wrapText="1"/>
    </xf>
    <xf numFmtId="0" fontId="5" fillId="6" borderId="3" xfId="0" applyFont="1" applyFill="1" applyBorder="1" applyAlignment="1">
      <alignment wrapText="1"/>
    </xf>
    <xf numFmtId="0" fontId="6" fillId="3" borderId="3" xfId="0" applyFont="1" applyFill="1" applyBorder="1"/>
    <xf numFmtId="0" fontId="8" fillId="4" borderId="10" xfId="0" applyFont="1" applyFill="1" applyBorder="1" applyAlignment="1">
      <alignment horizontal="left"/>
    </xf>
    <xf numFmtId="0" fontId="4" fillId="4" borderId="2" xfId="0" applyFont="1" applyFill="1" applyBorder="1"/>
    <xf numFmtId="0" fontId="8" fillId="0" borderId="10" xfId="0" applyFont="1" applyBorder="1" applyAlignment="1">
      <alignment horizontal="left"/>
    </xf>
    <xf numFmtId="0" fontId="8" fillId="5" borderId="10" xfId="0" applyFont="1" applyFill="1" applyBorder="1" applyAlignment="1">
      <alignment horizontal="left"/>
    </xf>
    <xf numFmtId="0" fontId="4" fillId="5" borderId="2" xfId="0" applyFont="1" applyFill="1" applyBorder="1"/>
    <xf numFmtId="0" fontId="8" fillId="6" borderId="4" xfId="0" applyFont="1" applyFill="1" applyBorder="1" applyAlignment="1">
      <alignment horizontal="left"/>
    </xf>
    <xf numFmtId="0" fontId="4" fillId="6" borderId="1" xfId="0" applyFont="1" applyFill="1" applyBorder="1"/>
    <xf numFmtId="0" fontId="8" fillId="5" borderId="4" xfId="0" applyFont="1" applyFill="1" applyBorder="1" applyAlignment="1">
      <alignment horizontal="left"/>
    </xf>
    <xf numFmtId="0" fontId="4" fillId="5" borderId="1" xfId="0" applyFont="1" applyFill="1" applyBorder="1"/>
    <xf numFmtId="0" fontId="8" fillId="6" borderId="10" xfId="0" applyFont="1" applyFill="1" applyBorder="1" applyAlignment="1">
      <alignment horizontal="left"/>
    </xf>
    <xf numFmtId="0" fontId="4" fillId="6" borderId="2" xfId="0" applyFont="1" applyFill="1" applyBorder="1"/>
    <xf numFmtId="0" fontId="5" fillId="6" borderId="2" xfId="0" applyFont="1" applyFill="1" applyBorder="1" applyAlignment="1">
      <alignment wrapText="1"/>
    </xf>
    <xf numFmtId="0" fontId="8" fillId="4" borderId="4" xfId="0" applyFont="1" applyFill="1" applyBorder="1" applyAlignment="1">
      <alignment horizontal="left"/>
    </xf>
    <xf numFmtId="0" fontId="11" fillId="3" borderId="10" xfId="0" applyFont="1" applyFill="1" applyBorder="1" applyAlignment="1">
      <alignment horizontal="left"/>
    </xf>
    <xf numFmtId="0" fontId="6" fillId="3" borderId="2" xfId="0" applyFont="1" applyFill="1" applyBorder="1"/>
    <xf numFmtId="0" fontId="6" fillId="3" borderId="11" xfId="0" applyFont="1" applyFill="1" applyBorder="1"/>
    <xf numFmtId="0" fontId="11" fillId="3" borderId="6" xfId="0" applyFont="1" applyFill="1" applyBorder="1" applyAlignment="1">
      <alignment horizontal="left"/>
    </xf>
    <xf numFmtId="0" fontId="6" fillId="3" borderId="7" xfId="0" applyFont="1" applyFill="1" applyBorder="1"/>
    <xf numFmtId="0" fontId="4" fillId="2" borderId="7" xfId="0" applyFont="1" applyFill="1" applyBorder="1"/>
    <xf numFmtId="0" fontId="0" fillId="0" borderId="0" xfId="0" applyAlignment="1">
      <alignment vertical="center"/>
    </xf>
    <xf numFmtId="0" fontId="7" fillId="0" borderId="0" xfId="0" applyFont="1"/>
    <xf numFmtId="0" fontId="0" fillId="0" borderId="2" xfId="0" applyBorder="1"/>
    <xf numFmtId="0" fontId="7" fillId="0" borderId="2" xfId="0" applyFont="1" applyBorder="1"/>
    <xf numFmtId="0" fontId="0" fillId="0" borderId="4" xfId="0" applyBorder="1"/>
    <xf numFmtId="0" fontId="0" fillId="0" borderId="1" xfId="0" applyBorder="1"/>
    <xf numFmtId="0" fontId="0" fillId="0" borderId="5" xfId="0" applyBorder="1"/>
    <xf numFmtId="0" fontId="0" fillId="7" borderId="0" xfId="0" applyFill="1"/>
    <xf numFmtId="0" fontId="0" fillId="0" borderId="17" xfId="0" applyBorder="1"/>
    <xf numFmtId="0" fontId="7" fillId="2" borderId="0" xfId="0" applyFont="1" applyFill="1"/>
    <xf numFmtId="0" fontId="0" fillId="0" borderId="8" xfId="0" applyBorder="1"/>
    <xf numFmtId="0" fontId="0" fillId="0" borderId="9" xfId="0" applyBorder="1"/>
    <xf numFmtId="0" fontId="0" fillId="2" borderId="17" xfId="0" applyFill="1" applyBorder="1"/>
    <xf numFmtId="0" fontId="0" fillId="0" borderId="10" xfId="0" applyBorder="1"/>
    <xf numFmtId="0" fontId="0" fillId="0" borderId="11" xfId="0" applyBorder="1"/>
    <xf numFmtId="0" fontId="0" fillId="0" borderId="6" xfId="0" applyBorder="1"/>
    <xf numFmtId="0" fontId="0" fillId="0" borderId="3" xfId="0" applyBorder="1"/>
    <xf numFmtId="0" fontId="0" fillId="7" borderId="17" xfId="0" applyFill="1" applyBorder="1"/>
    <xf numFmtId="0" fontId="0" fillId="7" borderId="8" xfId="0" applyFill="1" applyBorder="1"/>
    <xf numFmtId="0" fontId="0" fillId="7" borderId="3" xfId="0" applyFill="1" applyBorder="1"/>
    <xf numFmtId="0" fontId="0" fillId="7" borderId="9" xfId="0" applyFill="1" applyBorder="1"/>
    <xf numFmtId="0" fontId="0" fillId="0" borderId="7" xfId="0" applyBorder="1"/>
    <xf numFmtId="0" fontId="0" fillId="0" borderId="18" xfId="0" applyBorder="1"/>
    <xf numFmtId="0" fontId="0" fillId="0" borderId="19" xfId="0" applyBorder="1"/>
    <xf numFmtId="0" fontId="0" fillId="7" borderId="20" xfId="0" applyFill="1" applyBorder="1"/>
    <xf numFmtId="0" fontId="0" fillId="7" borderId="2" xfId="0" applyFill="1" applyBorder="1"/>
    <xf numFmtId="0" fontId="13" fillId="0" borderId="0" xfId="0" applyFont="1" applyAlignment="1">
      <alignment horizontal="center"/>
    </xf>
    <xf numFmtId="0" fontId="13" fillId="0" borderId="0" xfId="0" applyFont="1"/>
    <xf numFmtId="164" fontId="14" fillId="0" borderId="0" xfId="0" applyNumberFormat="1" applyFont="1" applyAlignment="1">
      <alignment horizontal="center" vertical="center"/>
    </xf>
    <xf numFmtId="164" fontId="14" fillId="0" borderId="0" xfId="0" applyNumberFormat="1" applyFont="1" applyAlignment="1">
      <alignment horizontal="center"/>
    </xf>
    <xf numFmtId="164" fontId="13" fillId="0" borderId="0" xfId="0" applyNumberFormat="1" applyFont="1" applyAlignment="1">
      <alignment horizontal="center"/>
    </xf>
    <xf numFmtId="0" fontId="13" fillId="0" borderId="0" xfId="0" applyFont="1" applyAlignment="1">
      <alignment vertical="center" wrapText="1"/>
    </xf>
    <xf numFmtId="0" fontId="0" fillId="4" borderId="21" xfId="0" applyFill="1" applyBorder="1" applyAlignment="1">
      <alignment horizontal="center" vertical="center"/>
    </xf>
    <xf numFmtId="0" fontId="0" fillId="6" borderId="21" xfId="0" applyFill="1" applyBorder="1" applyAlignment="1">
      <alignment horizontal="center" vertical="center"/>
    </xf>
    <xf numFmtId="0" fontId="0" fillId="5" borderId="21" xfId="0" applyFill="1" applyBorder="1" applyAlignment="1">
      <alignment horizontal="center" vertical="center"/>
    </xf>
    <xf numFmtId="0" fontId="14" fillId="0" borderId="0" xfId="0" applyFont="1"/>
    <xf numFmtId="0" fontId="16" fillId="0" borderId="0" xfId="0" applyFont="1"/>
    <xf numFmtId="0" fontId="0" fillId="0" borderId="21" xfId="0" applyBorder="1" applyAlignment="1">
      <alignment horizontal="center" vertical="center"/>
    </xf>
    <xf numFmtId="0" fontId="18" fillId="0" borderId="0" xfId="0" applyFont="1" applyAlignment="1">
      <alignment horizontal="right"/>
    </xf>
    <xf numFmtId="164" fontId="18" fillId="0" borderId="0" xfId="0" applyNumberFormat="1" applyFont="1" applyAlignment="1">
      <alignment horizontal="center"/>
    </xf>
    <xf numFmtId="0" fontId="6" fillId="3" borderId="5" xfId="0" applyFont="1" applyFill="1" applyBorder="1"/>
    <xf numFmtId="0" fontId="13" fillId="0" borderId="0" xfId="0" applyFont="1" applyAlignment="1">
      <alignment horizontal="center" vertical="center" wrapText="1"/>
    </xf>
    <xf numFmtId="0" fontId="0" fillId="8" borderId="1" xfId="0" applyFill="1" applyBorder="1" applyAlignment="1">
      <alignment horizontal="center"/>
    </xf>
    <xf numFmtId="0" fontId="17" fillId="0" borderId="0" xfId="0" applyFont="1" applyAlignment="1">
      <alignment horizontal="left"/>
    </xf>
    <xf numFmtId="0" fontId="0" fillId="0" borderId="0" xfId="0" applyAlignment="1">
      <alignment horizontal="center"/>
    </xf>
    <xf numFmtId="0" fontId="0" fillId="0" borderId="2" xfId="0" applyBorder="1" applyAlignment="1">
      <alignment horizontal="center"/>
    </xf>
    <xf numFmtId="0" fontId="15" fillId="0" borderId="0" xfId="0" applyFont="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19" fillId="0" borderId="0" xfId="0" applyFont="1" applyAlignment="1">
      <alignment horizontal="left" vertical="center" wrapText="1"/>
    </xf>
    <xf numFmtId="0" fontId="13" fillId="0" borderId="2" xfId="0" applyFont="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4" fillId="0" borderId="0" xfId="0" applyFont="1" applyAlignment="1">
      <alignment horizontal="left" wrapText="1"/>
    </xf>
    <xf numFmtId="164" fontId="15"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6" borderId="3" xfId="0" applyFont="1" applyFill="1" applyBorder="1" applyAlignment="1">
      <alignment horizontal="center" vertical="center" wrapText="1"/>
    </xf>
    <xf numFmtId="0" fontId="5" fillId="6" borderId="3" xfId="0" applyFont="1" applyFill="1" applyBorder="1" applyAlignment="1">
      <alignment horizontal="left" wrapText="1"/>
    </xf>
    <xf numFmtId="0" fontId="5" fillId="6" borderId="11" xfId="0" applyFont="1" applyFill="1" applyBorder="1" applyAlignment="1">
      <alignment horizontal="left"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left" wrapText="1"/>
    </xf>
    <xf numFmtId="0" fontId="5" fillId="4" borderId="11" xfId="0" applyFont="1" applyFill="1" applyBorder="1" applyAlignment="1">
      <alignment horizontal="left" wrapText="1"/>
    </xf>
    <xf numFmtId="0" fontId="5" fillId="0" borderId="3" xfId="0" applyFont="1" applyBorder="1" applyAlignment="1">
      <alignment horizontal="left" wrapText="1"/>
    </xf>
    <xf numFmtId="0" fontId="5" fillId="0" borderId="11" xfId="0" applyFont="1" applyBorder="1" applyAlignment="1">
      <alignment horizontal="left" wrapText="1"/>
    </xf>
    <xf numFmtId="0" fontId="5" fillId="0" borderId="3" xfId="0" applyFont="1" applyBorder="1" applyAlignment="1">
      <alignment horizontal="center" vertical="center" wrapText="1"/>
    </xf>
    <xf numFmtId="0" fontId="5" fillId="5" borderId="3" xfId="0" applyFont="1" applyFill="1" applyBorder="1" applyAlignment="1">
      <alignment horizontal="center" vertical="center" wrapText="1"/>
    </xf>
    <xf numFmtId="0" fontId="5" fillId="5" borderId="3" xfId="0" applyFont="1" applyFill="1" applyBorder="1" applyAlignment="1">
      <alignment horizontal="left" wrapText="1"/>
    </xf>
    <xf numFmtId="0" fontId="5" fillId="5" borderId="11" xfId="0" applyFont="1" applyFill="1" applyBorder="1" applyAlignment="1">
      <alignment horizontal="left" wrapText="1"/>
    </xf>
    <xf numFmtId="0" fontId="5" fillId="6" borderId="0" xfId="0" applyFont="1" applyFill="1" applyAlignment="1">
      <alignment horizontal="left" wrapText="1"/>
    </xf>
    <xf numFmtId="0" fontId="5" fillId="6" borderId="9" xfId="0" applyFont="1" applyFill="1" applyBorder="1" applyAlignment="1">
      <alignment horizontal="left" wrapText="1"/>
    </xf>
    <xf numFmtId="0" fontId="5" fillId="5" borderId="0" xfId="0" applyFont="1" applyFill="1" applyAlignment="1">
      <alignment horizontal="center" vertical="center" wrapText="1"/>
    </xf>
    <xf numFmtId="0" fontId="5" fillId="5" borderId="0" xfId="0" applyFont="1" applyFill="1" applyAlignment="1">
      <alignment horizontal="left" wrapText="1"/>
    </xf>
    <xf numFmtId="0" fontId="5" fillId="5" borderId="9" xfId="0" applyFont="1" applyFill="1" applyBorder="1" applyAlignment="1">
      <alignment horizontal="left"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5" fillId="4" borderId="0" xfId="0" applyFont="1" applyFill="1" applyAlignment="1">
      <alignment horizontal="left" wrapText="1"/>
    </xf>
    <xf numFmtId="0" fontId="5" fillId="4" borderId="9" xfId="0" applyFont="1" applyFill="1" applyBorder="1" applyAlignment="1">
      <alignment horizontal="left" wrapText="1"/>
    </xf>
    <xf numFmtId="0" fontId="10" fillId="5" borderId="0" xfId="1" applyFont="1" applyFill="1" applyBorder="1" applyAlignment="1">
      <alignment horizontal="left" vertical="top" wrapText="1"/>
    </xf>
    <xf numFmtId="0" fontId="10" fillId="5" borderId="9" xfId="1" applyFont="1" applyFill="1" applyBorder="1" applyAlignment="1">
      <alignment horizontal="left" vertical="top" wrapText="1"/>
    </xf>
    <xf numFmtId="0" fontId="5" fillId="6" borderId="0" xfId="0" applyFont="1" applyFill="1" applyAlignment="1">
      <alignment horizontal="center" vertical="center" wrapText="1"/>
    </xf>
    <xf numFmtId="0" fontId="5" fillId="5" borderId="2" xfId="0" applyFont="1" applyFill="1" applyBorder="1" applyAlignment="1">
      <alignment horizontal="left" wrapText="1"/>
    </xf>
    <xf numFmtId="0" fontId="5" fillId="6" borderId="1"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5" fillId="6" borderId="2" xfId="0" applyFont="1" applyFill="1" applyBorder="1" applyAlignment="1">
      <alignment horizontal="left" wrapText="1"/>
    </xf>
    <xf numFmtId="0" fontId="5" fillId="4" borderId="2" xfId="0" applyFont="1" applyFill="1" applyBorder="1" applyAlignment="1">
      <alignment horizontal="left"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vertical="center"/>
    </xf>
    <xf numFmtId="0" fontId="0" fillId="0" borderId="11" xfId="0"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Aufteilung in Ethikprinzipien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strRef>
              <c:f>Berechnung!$U$6</c:f>
              <c:strCache>
                <c:ptCount val="1"/>
                <c:pt idx="0">
                  <c:v>ökol.</c:v>
                </c:pt>
              </c:strCache>
            </c:strRef>
          </c:tx>
          <c:spPr>
            <a:ln w="28575" cap="rnd">
              <a:solidFill>
                <a:schemeClr val="accent6">
                  <a:lumMod val="75000"/>
                </a:schemeClr>
              </a:solidFill>
              <a:round/>
            </a:ln>
            <a:effectLst/>
          </c:spPr>
          <c:marker>
            <c:symbol val="none"/>
          </c:marker>
          <c:val>
            <c:numRef>
              <c:f>Berechnung!$U$7:$U$18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778-BE4A-BD2F-D9913C6AB03D}"/>
            </c:ext>
          </c:extLst>
        </c:ser>
        <c:ser>
          <c:idx val="1"/>
          <c:order val="1"/>
          <c:tx>
            <c:strRef>
              <c:f>Berechnung!$Y$6</c:f>
              <c:strCache>
                <c:ptCount val="1"/>
                <c:pt idx="0">
                  <c:v>ökon.</c:v>
                </c:pt>
              </c:strCache>
            </c:strRef>
          </c:tx>
          <c:spPr>
            <a:ln w="28575" cap="rnd">
              <a:solidFill>
                <a:schemeClr val="accent5">
                  <a:lumMod val="75000"/>
                </a:schemeClr>
              </a:solidFill>
              <a:round/>
            </a:ln>
            <a:effectLst/>
          </c:spPr>
          <c:marker>
            <c:symbol val="none"/>
          </c:marker>
          <c:val>
            <c:numRef>
              <c:f>Berechnung!$Y$7:$Y$18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778-BE4A-BD2F-D9913C6AB03D}"/>
            </c:ext>
          </c:extLst>
        </c:ser>
        <c:ser>
          <c:idx val="2"/>
          <c:order val="2"/>
          <c:tx>
            <c:strRef>
              <c:f>Berechnung!$AC$6</c:f>
              <c:strCache>
                <c:ptCount val="1"/>
                <c:pt idx="0">
                  <c:v>sozial</c:v>
                </c:pt>
              </c:strCache>
            </c:strRef>
          </c:tx>
          <c:spPr>
            <a:ln w="28575" cap="rnd">
              <a:solidFill>
                <a:srgbClr val="FF0000"/>
              </a:solidFill>
              <a:round/>
            </a:ln>
            <a:effectLst/>
          </c:spPr>
          <c:marker>
            <c:symbol val="none"/>
          </c:marker>
          <c:val>
            <c:numRef>
              <c:f>Berechnung!$AC$7:$AC$18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778-BE4A-BD2F-D9913C6AB03D}"/>
            </c:ext>
          </c:extLst>
        </c:ser>
        <c:dLbls>
          <c:showLegendKey val="0"/>
          <c:showVal val="0"/>
          <c:showCatName val="0"/>
          <c:showSerName val="0"/>
          <c:showPercent val="0"/>
          <c:showBubbleSize val="0"/>
        </c:dLbls>
        <c:axId val="1265619679"/>
        <c:axId val="1265621327"/>
      </c:radarChart>
      <c:catAx>
        <c:axId val="126561967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65621327"/>
        <c:crosses val="autoZero"/>
        <c:auto val="1"/>
        <c:lblAlgn val="ctr"/>
        <c:lblOffset val="100"/>
        <c:noMultiLvlLbl val="0"/>
      </c:catAx>
      <c:valAx>
        <c:axId val="1265621327"/>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656196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Mittelwert der Prinzipien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val>
            <c:numRef>
              <c:f>Berechnung!$Q$7:$Q$18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F6F-1040-8BD8-98421CA48753}"/>
            </c:ext>
          </c:extLst>
        </c:ser>
        <c:dLbls>
          <c:showLegendKey val="0"/>
          <c:showVal val="0"/>
          <c:showCatName val="0"/>
          <c:showSerName val="0"/>
          <c:showPercent val="0"/>
          <c:showBubbleSize val="0"/>
        </c:dLbls>
        <c:axId val="1194207951"/>
        <c:axId val="1194179615"/>
      </c:radarChart>
      <c:catAx>
        <c:axId val="11942079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94179615"/>
        <c:crosses val="autoZero"/>
        <c:auto val="1"/>
        <c:lblAlgn val="ctr"/>
        <c:lblOffset val="100"/>
        <c:noMultiLvlLbl val="0"/>
      </c:catAx>
      <c:valAx>
        <c:axId val="1194179615"/>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94207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de-DE"/>
        </a:p>
      </c:txPr>
    </c:title>
    <c:autoTitleDeleted val="0"/>
    <c:plotArea>
      <c:layout/>
      <c:radarChart>
        <c:radarStyle val="marker"/>
        <c:varyColors val="0"/>
        <c:ser>
          <c:idx val="0"/>
          <c:order val="0"/>
          <c:tx>
            <c:strRef>
              <c:f>Berechnung!$U$6</c:f>
              <c:strCache>
                <c:ptCount val="1"/>
                <c:pt idx="0">
                  <c:v>ökol.</c:v>
                </c:pt>
              </c:strCache>
            </c:strRef>
          </c:tx>
          <c:spPr>
            <a:ln w="28575" cap="rnd">
              <a:solidFill>
                <a:schemeClr val="accent1"/>
              </a:solidFill>
            </a:ln>
            <a:effectLst>
              <a:glow rad="76200">
                <a:schemeClr val="accent1">
                  <a:satMod val="175000"/>
                  <a:alpha val="34000"/>
                </a:schemeClr>
              </a:glow>
            </a:effectLst>
          </c:spPr>
          <c:marker>
            <c:symbol val="none"/>
          </c:marker>
          <c:val>
            <c:numRef>
              <c:f>Berechnung!$U$7:$U$18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2E9-7B4D-B94A-A44D5DC8C2F8}"/>
            </c:ext>
          </c:extLst>
        </c:ser>
        <c:ser>
          <c:idx val="1"/>
          <c:order val="1"/>
          <c:tx>
            <c:strRef>
              <c:f>Berechnung!$Y$6</c:f>
              <c:strCache>
                <c:ptCount val="1"/>
                <c:pt idx="0">
                  <c:v>ökon.</c:v>
                </c:pt>
              </c:strCache>
            </c:strRef>
          </c:tx>
          <c:spPr>
            <a:ln w="28575" cap="rnd">
              <a:solidFill>
                <a:schemeClr val="accent2"/>
              </a:solidFill>
            </a:ln>
            <a:effectLst>
              <a:glow rad="76200">
                <a:schemeClr val="accent2">
                  <a:satMod val="175000"/>
                  <a:alpha val="34000"/>
                </a:schemeClr>
              </a:glow>
            </a:effectLst>
          </c:spPr>
          <c:marker>
            <c:symbol val="none"/>
          </c:marker>
          <c:val>
            <c:numRef>
              <c:f>Berechnung!$Y$7:$Y$18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2E9-7B4D-B94A-A44D5DC8C2F8}"/>
            </c:ext>
          </c:extLst>
        </c:ser>
        <c:ser>
          <c:idx val="2"/>
          <c:order val="2"/>
          <c:tx>
            <c:strRef>
              <c:f>Berechnung!$AC$6</c:f>
              <c:strCache>
                <c:ptCount val="1"/>
                <c:pt idx="0">
                  <c:v>sozial</c:v>
                </c:pt>
              </c:strCache>
            </c:strRef>
          </c:tx>
          <c:spPr>
            <a:ln w="28575" cap="rnd">
              <a:solidFill>
                <a:schemeClr val="accent3"/>
              </a:solidFill>
            </a:ln>
            <a:effectLst>
              <a:glow rad="76200">
                <a:schemeClr val="accent3">
                  <a:satMod val="175000"/>
                  <a:alpha val="34000"/>
                </a:schemeClr>
              </a:glow>
            </a:effectLst>
          </c:spPr>
          <c:marker>
            <c:symbol val="none"/>
          </c:marker>
          <c:val>
            <c:numRef>
              <c:f>Berechnung!$AC$7:$AC$18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2E9-7B4D-B94A-A44D5DC8C2F8}"/>
            </c:ext>
          </c:extLst>
        </c:ser>
        <c:dLbls>
          <c:showLegendKey val="0"/>
          <c:showVal val="0"/>
          <c:showCatName val="0"/>
          <c:showSerName val="0"/>
          <c:showPercent val="0"/>
          <c:showBubbleSize val="0"/>
        </c:dLbls>
        <c:axId val="1265619679"/>
        <c:axId val="1265621327"/>
      </c:radarChart>
      <c:catAx>
        <c:axId val="1265619679"/>
        <c:scaling>
          <c:orientation val="minMax"/>
        </c:scaling>
        <c:delete val="0"/>
        <c:axPos val="b"/>
        <c:majorGridlines>
          <c:spPr>
            <a:ln w="9525" cap="flat" cmpd="sng" algn="ctr">
              <a:solidFill>
                <a:schemeClr val="lt1">
                  <a:alpha val="20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e-DE"/>
          </a:p>
        </c:txPr>
        <c:crossAx val="1265621327"/>
        <c:crosses val="autoZero"/>
        <c:auto val="1"/>
        <c:lblAlgn val="ctr"/>
        <c:lblOffset val="100"/>
        <c:noMultiLvlLbl val="0"/>
      </c:catAx>
      <c:valAx>
        <c:axId val="1265621327"/>
        <c:scaling>
          <c:orientation val="minMax"/>
          <c:max val="1"/>
        </c:scaling>
        <c:delete val="0"/>
        <c:axPos val="l"/>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e-DE"/>
          </a:p>
        </c:txPr>
        <c:crossAx val="126561967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val>
            <c:numRef>
              <c:f>Berechnung!$Q$7:$Q$18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5F4-344F-A42C-606BDF68935E}"/>
            </c:ext>
          </c:extLst>
        </c:ser>
        <c:dLbls>
          <c:showLegendKey val="0"/>
          <c:showVal val="0"/>
          <c:showCatName val="0"/>
          <c:showSerName val="0"/>
          <c:showPercent val="0"/>
          <c:showBubbleSize val="0"/>
        </c:dLbls>
        <c:axId val="1194207951"/>
        <c:axId val="1194179615"/>
      </c:radarChart>
      <c:catAx>
        <c:axId val="11942079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94179615"/>
        <c:crosses val="autoZero"/>
        <c:auto val="1"/>
        <c:lblAlgn val="ctr"/>
        <c:lblOffset val="100"/>
        <c:noMultiLvlLbl val="0"/>
      </c:catAx>
      <c:valAx>
        <c:axId val="11941796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94207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chart" Target="../charts/chart2.xml"/><Relationship Id="rId4"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4</xdr:col>
      <xdr:colOff>99317</xdr:colOff>
      <xdr:row>0</xdr:row>
      <xdr:rowOff>59266</xdr:rowOff>
    </xdr:from>
    <xdr:to>
      <xdr:col>5</xdr:col>
      <xdr:colOff>579965</xdr:colOff>
      <xdr:row>5</xdr:row>
      <xdr:rowOff>173566</xdr:rowOff>
    </xdr:to>
    <xdr:pic>
      <xdr:nvPicPr>
        <xdr:cNvPr id="2" name="Grafik 1">
          <a:extLst>
            <a:ext uri="{FF2B5EF4-FFF2-40B4-BE49-F238E27FC236}">
              <a16:creationId xmlns:a16="http://schemas.microsoft.com/office/drawing/2014/main" id="{D847890E-81EB-2418-7067-7465BD29C7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5450" y="59266"/>
          <a:ext cx="1107182" cy="113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99317</xdr:colOff>
      <xdr:row>51</xdr:row>
      <xdr:rowOff>59266</xdr:rowOff>
    </xdr:from>
    <xdr:ext cx="1101844" cy="1149626"/>
    <xdr:pic>
      <xdr:nvPicPr>
        <xdr:cNvPr id="10" name="Grafik 9">
          <a:extLst>
            <a:ext uri="{FF2B5EF4-FFF2-40B4-BE49-F238E27FC236}">
              <a16:creationId xmlns:a16="http://schemas.microsoft.com/office/drawing/2014/main" id="{74B9537D-7D96-2E49-B638-E890D4E0EFF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8882" y="59266"/>
          <a:ext cx="1101844" cy="11496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1871904</xdr:colOff>
      <xdr:row>84</xdr:row>
      <xdr:rowOff>169613</xdr:rowOff>
    </xdr:from>
    <xdr:ext cx="1996353" cy="2082926"/>
    <xdr:pic>
      <xdr:nvPicPr>
        <xdr:cNvPr id="11" name="Grafik 10">
          <a:extLst>
            <a:ext uri="{FF2B5EF4-FFF2-40B4-BE49-F238E27FC236}">
              <a16:creationId xmlns:a16="http://schemas.microsoft.com/office/drawing/2014/main" id="{314C3A11-BF4E-B54E-B444-E9409136FE7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8143" y="15992182"/>
          <a:ext cx="1996353" cy="20829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2614706</xdr:colOff>
      <xdr:row>123</xdr:row>
      <xdr:rowOff>3215</xdr:rowOff>
    </xdr:from>
    <xdr:to>
      <xdr:col>6</xdr:col>
      <xdr:colOff>0</xdr:colOff>
      <xdr:row>136</xdr:row>
      <xdr:rowOff>1</xdr:rowOff>
    </xdr:to>
    <xdr:graphicFrame macro="">
      <xdr:nvGraphicFramePr>
        <xdr:cNvPr id="12" name="Diagramm 11">
          <a:extLst>
            <a:ext uri="{FF2B5EF4-FFF2-40B4-BE49-F238E27FC236}">
              <a16:creationId xmlns:a16="http://schemas.microsoft.com/office/drawing/2014/main" id="{5CF7F0D4-200E-9946-8934-8FE21170D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1548</xdr:colOff>
      <xdr:row>123</xdr:row>
      <xdr:rowOff>3832</xdr:rowOff>
    </xdr:from>
    <xdr:to>
      <xdr:col>1</xdr:col>
      <xdr:colOff>2614706</xdr:colOff>
      <xdr:row>136</xdr:row>
      <xdr:rowOff>1</xdr:rowOff>
    </xdr:to>
    <xdr:graphicFrame macro="">
      <xdr:nvGraphicFramePr>
        <xdr:cNvPr id="13" name="Diagramm 12">
          <a:extLst>
            <a:ext uri="{FF2B5EF4-FFF2-40B4-BE49-F238E27FC236}">
              <a16:creationId xmlns:a16="http://schemas.microsoft.com/office/drawing/2014/main" id="{B8CE85FF-C7E2-A747-85A8-A3FF323DF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4</xdr:col>
      <xdr:colOff>116781</xdr:colOff>
      <xdr:row>102</xdr:row>
      <xdr:rowOff>29196</xdr:rowOff>
    </xdr:from>
    <xdr:ext cx="1105568" cy="1122237"/>
    <xdr:pic>
      <xdr:nvPicPr>
        <xdr:cNvPr id="14" name="Grafik 13">
          <a:extLst>
            <a:ext uri="{FF2B5EF4-FFF2-40B4-BE49-F238E27FC236}">
              <a16:creationId xmlns:a16="http://schemas.microsoft.com/office/drawing/2014/main" id="{C426A740-3AA9-D648-B7BD-1DF4863DFA7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365352" y="29196"/>
          <a:ext cx="1105568" cy="1122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3</xdr:col>
      <xdr:colOff>358011</xdr:colOff>
      <xdr:row>2</xdr:row>
      <xdr:rowOff>475035</xdr:rowOff>
    </xdr:from>
    <xdr:to>
      <xdr:col>3</xdr:col>
      <xdr:colOff>1028979</xdr:colOff>
      <xdr:row>2</xdr:row>
      <xdr:rowOff>1144579</xdr:rowOff>
    </xdr:to>
    <xdr:pic>
      <xdr:nvPicPr>
        <xdr:cNvPr id="3" name="Grafik 2">
          <a:extLst>
            <a:ext uri="{FF2B5EF4-FFF2-40B4-BE49-F238E27FC236}">
              <a16:creationId xmlns:a16="http://schemas.microsoft.com/office/drawing/2014/main" id="{8AA50BAD-16E5-CE4C-BDD5-181D7C05DC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779836" y="818028"/>
          <a:ext cx="670968" cy="669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80836</xdr:colOff>
      <xdr:row>2</xdr:row>
      <xdr:rowOff>521695</xdr:rowOff>
    </xdr:from>
    <xdr:to>
      <xdr:col>8</xdr:col>
      <xdr:colOff>751804</xdr:colOff>
      <xdr:row>2</xdr:row>
      <xdr:rowOff>1191239</xdr:rowOff>
    </xdr:to>
    <xdr:pic>
      <xdr:nvPicPr>
        <xdr:cNvPr id="2" name="Grafik 1">
          <a:extLst>
            <a:ext uri="{FF2B5EF4-FFF2-40B4-BE49-F238E27FC236}">
              <a16:creationId xmlns:a16="http://schemas.microsoft.com/office/drawing/2014/main" id="{5EBB6B96-CD7D-5C44-BEF0-950DE5003E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589836" y="881528"/>
          <a:ext cx="670968" cy="669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419100</xdr:colOff>
      <xdr:row>2</xdr:row>
      <xdr:rowOff>622300</xdr:rowOff>
    </xdr:from>
    <xdr:to>
      <xdr:col>3</xdr:col>
      <xdr:colOff>1039724</xdr:colOff>
      <xdr:row>2</xdr:row>
      <xdr:rowOff>1244418</xdr:rowOff>
    </xdr:to>
    <xdr:pic>
      <xdr:nvPicPr>
        <xdr:cNvPr id="3" name="Grafik 2">
          <a:extLst>
            <a:ext uri="{FF2B5EF4-FFF2-40B4-BE49-F238E27FC236}">
              <a16:creationId xmlns:a16="http://schemas.microsoft.com/office/drawing/2014/main" id="{DE657B2B-2793-A942-A915-813377C0E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838700" y="965200"/>
          <a:ext cx="620624"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118533</xdr:colOff>
      <xdr:row>2</xdr:row>
      <xdr:rowOff>690033</xdr:rowOff>
    </xdr:from>
    <xdr:to>
      <xdr:col>8</xdr:col>
      <xdr:colOff>739157</xdr:colOff>
      <xdr:row>2</xdr:row>
      <xdr:rowOff>1312151</xdr:rowOff>
    </xdr:to>
    <xdr:pic>
      <xdr:nvPicPr>
        <xdr:cNvPr id="2" name="Grafik 1">
          <a:extLst>
            <a:ext uri="{FF2B5EF4-FFF2-40B4-BE49-F238E27FC236}">
              <a16:creationId xmlns:a16="http://schemas.microsoft.com/office/drawing/2014/main" id="{01005C95-4B1B-EB46-BF3B-556A9D8742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27533" y="1049866"/>
          <a:ext cx="620624"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584200</xdr:colOff>
      <xdr:row>2</xdr:row>
      <xdr:rowOff>609600</xdr:rowOff>
    </xdr:from>
    <xdr:to>
      <xdr:col>3</xdr:col>
      <xdr:colOff>1212634</xdr:colOff>
      <xdr:row>2</xdr:row>
      <xdr:rowOff>1231718</xdr:rowOff>
    </xdr:to>
    <xdr:pic>
      <xdr:nvPicPr>
        <xdr:cNvPr id="4" name="Grafik 3">
          <a:extLst>
            <a:ext uri="{FF2B5EF4-FFF2-40B4-BE49-F238E27FC236}">
              <a16:creationId xmlns:a16="http://schemas.microsoft.com/office/drawing/2014/main" id="{F41AB9B4-B8D2-AD45-A8D8-20B338CDD2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003800" y="952500"/>
          <a:ext cx="628434"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2</xdr:row>
      <xdr:rowOff>529167</xdr:rowOff>
    </xdr:from>
    <xdr:to>
      <xdr:col>8</xdr:col>
      <xdr:colOff>742734</xdr:colOff>
      <xdr:row>2</xdr:row>
      <xdr:rowOff>1151285</xdr:rowOff>
    </xdr:to>
    <xdr:pic>
      <xdr:nvPicPr>
        <xdr:cNvPr id="2" name="Grafik 1">
          <a:extLst>
            <a:ext uri="{FF2B5EF4-FFF2-40B4-BE49-F238E27FC236}">
              <a16:creationId xmlns:a16="http://schemas.microsoft.com/office/drawing/2014/main" id="{388513D8-27E3-5047-9E47-75BF4F091D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23300" y="889000"/>
          <a:ext cx="628434"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376767</xdr:colOff>
      <xdr:row>2</xdr:row>
      <xdr:rowOff>541867</xdr:rowOff>
    </xdr:from>
    <xdr:to>
      <xdr:col>3</xdr:col>
      <xdr:colOff>1002235</xdr:colOff>
      <xdr:row>2</xdr:row>
      <xdr:rowOff>1163985</xdr:rowOff>
    </xdr:to>
    <xdr:pic>
      <xdr:nvPicPr>
        <xdr:cNvPr id="3" name="Grafik 2">
          <a:extLst>
            <a:ext uri="{FF2B5EF4-FFF2-40B4-BE49-F238E27FC236}">
              <a16:creationId xmlns:a16="http://schemas.microsoft.com/office/drawing/2014/main" id="{428748A9-AFCC-5041-9586-C8A77D32E3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800600" y="901700"/>
          <a:ext cx="625468"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105833</xdr:colOff>
      <xdr:row>2</xdr:row>
      <xdr:rowOff>588433</xdr:rowOff>
    </xdr:from>
    <xdr:to>
      <xdr:col>8</xdr:col>
      <xdr:colOff>731301</xdr:colOff>
      <xdr:row>2</xdr:row>
      <xdr:rowOff>1210551</xdr:rowOff>
    </xdr:to>
    <xdr:pic>
      <xdr:nvPicPr>
        <xdr:cNvPr id="2" name="Grafik 1">
          <a:extLst>
            <a:ext uri="{FF2B5EF4-FFF2-40B4-BE49-F238E27FC236}">
              <a16:creationId xmlns:a16="http://schemas.microsoft.com/office/drawing/2014/main" id="{C287309B-4FFD-BC4A-9C8E-445063DC9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14833" y="948266"/>
          <a:ext cx="625468"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803816</xdr:colOff>
      <xdr:row>37</xdr:row>
      <xdr:rowOff>84253</xdr:rowOff>
    </xdr:from>
    <xdr:to>
      <xdr:col>29</xdr:col>
      <xdr:colOff>224574</xdr:colOff>
      <xdr:row>72</xdr:row>
      <xdr:rowOff>30976</xdr:rowOff>
    </xdr:to>
    <xdr:graphicFrame macro="">
      <xdr:nvGraphicFramePr>
        <xdr:cNvPr id="4" name="Diagramm 3">
          <a:extLst>
            <a:ext uri="{FF2B5EF4-FFF2-40B4-BE49-F238E27FC236}">
              <a16:creationId xmlns:a16="http://schemas.microsoft.com/office/drawing/2014/main" id="{F506EE12-C6F7-818E-AB6F-416483AA69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29426</xdr:colOff>
      <xdr:row>19</xdr:row>
      <xdr:rowOff>22301</xdr:rowOff>
    </xdr:from>
    <xdr:to>
      <xdr:col>20</xdr:col>
      <xdr:colOff>524004</xdr:colOff>
      <xdr:row>35</xdr:row>
      <xdr:rowOff>201341</xdr:rowOff>
    </xdr:to>
    <xdr:graphicFrame macro="">
      <xdr:nvGraphicFramePr>
        <xdr:cNvPr id="5" name="Diagramm 4">
          <a:extLst>
            <a:ext uri="{FF2B5EF4-FFF2-40B4-BE49-F238E27FC236}">
              <a16:creationId xmlns:a16="http://schemas.microsoft.com/office/drawing/2014/main" id="{506BECB7-B983-EB92-311A-66585F9A4A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473541</xdr:colOff>
      <xdr:row>2</xdr:row>
      <xdr:rowOff>586640</xdr:rowOff>
    </xdr:from>
    <xdr:to>
      <xdr:col>3</xdr:col>
      <xdr:colOff>1109882</xdr:colOff>
      <xdr:row>2</xdr:row>
      <xdr:rowOff>1208758</xdr:rowOff>
    </xdr:to>
    <xdr:pic>
      <xdr:nvPicPr>
        <xdr:cNvPr id="2" name="Grafik 1">
          <a:extLst>
            <a:ext uri="{FF2B5EF4-FFF2-40B4-BE49-F238E27FC236}">
              <a16:creationId xmlns:a16="http://schemas.microsoft.com/office/drawing/2014/main" id="{D48479E3-27C5-8A66-2A78-F062CF8CF4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3141" y="933773"/>
          <a:ext cx="636341"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87461</xdr:colOff>
      <xdr:row>2</xdr:row>
      <xdr:rowOff>618813</xdr:rowOff>
    </xdr:from>
    <xdr:to>
      <xdr:col>8</xdr:col>
      <xdr:colOff>723802</xdr:colOff>
      <xdr:row>2</xdr:row>
      <xdr:rowOff>1240931</xdr:rowOff>
    </xdr:to>
    <xdr:pic>
      <xdr:nvPicPr>
        <xdr:cNvPr id="3" name="Grafik 2">
          <a:extLst>
            <a:ext uri="{FF2B5EF4-FFF2-40B4-BE49-F238E27FC236}">
              <a16:creationId xmlns:a16="http://schemas.microsoft.com/office/drawing/2014/main" id="{760336B4-A188-F047-A8C6-E1F4C1356C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1381" y="964253"/>
          <a:ext cx="636341"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571500</xdr:colOff>
      <xdr:row>2</xdr:row>
      <xdr:rowOff>749300</xdr:rowOff>
    </xdr:from>
    <xdr:to>
      <xdr:col>3</xdr:col>
      <xdr:colOff>1192875</xdr:colOff>
      <xdr:row>2</xdr:row>
      <xdr:rowOff>1371418</xdr:rowOff>
    </xdr:to>
    <xdr:pic>
      <xdr:nvPicPr>
        <xdr:cNvPr id="4" name="Grafik 3">
          <a:extLst>
            <a:ext uri="{FF2B5EF4-FFF2-40B4-BE49-F238E27FC236}">
              <a16:creationId xmlns:a16="http://schemas.microsoft.com/office/drawing/2014/main" id="{AF3C78AF-9156-7847-8A00-17549E1474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991100" y="1092200"/>
          <a:ext cx="621375"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95455</xdr:colOff>
      <xdr:row>2</xdr:row>
      <xdr:rowOff>682523</xdr:rowOff>
    </xdr:from>
    <xdr:to>
      <xdr:col>8</xdr:col>
      <xdr:colOff>716830</xdr:colOff>
      <xdr:row>2</xdr:row>
      <xdr:rowOff>1304641</xdr:rowOff>
    </xdr:to>
    <xdr:pic>
      <xdr:nvPicPr>
        <xdr:cNvPr id="2" name="Grafik 1">
          <a:extLst>
            <a:ext uri="{FF2B5EF4-FFF2-40B4-BE49-F238E27FC236}">
              <a16:creationId xmlns:a16="http://schemas.microsoft.com/office/drawing/2014/main" id="{7BD9E4D7-4761-7D47-9F42-B4037E9C4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575778" y="1030749"/>
          <a:ext cx="621375"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444500</xdr:colOff>
      <xdr:row>2</xdr:row>
      <xdr:rowOff>609600</xdr:rowOff>
    </xdr:from>
    <xdr:to>
      <xdr:col>3</xdr:col>
      <xdr:colOff>998882</xdr:colOff>
      <xdr:row>2</xdr:row>
      <xdr:rowOff>1168400</xdr:rowOff>
    </xdr:to>
    <xdr:pic>
      <xdr:nvPicPr>
        <xdr:cNvPr id="3" name="Grafik 2">
          <a:extLst>
            <a:ext uri="{FF2B5EF4-FFF2-40B4-BE49-F238E27FC236}">
              <a16:creationId xmlns:a16="http://schemas.microsoft.com/office/drawing/2014/main" id="{B302FE7B-2E19-694B-B1CF-29E21DE368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4100" y="952500"/>
          <a:ext cx="554382"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143933</xdr:colOff>
      <xdr:row>2</xdr:row>
      <xdr:rowOff>698500</xdr:rowOff>
    </xdr:from>
    <xdr:to>
      <xdr:col>8</xdr:col>
      <xdr:colOff>698315</xdr:colOff>
      <xdr:row>2</xdr:row>
      <xdr:rowOff>1257300</xdr:rowOff>
    </xdr:to>
    <xdr:pic>
      <xdr:nvPicPr>
        <xdr:cNvPr id="2" name="Grafik 1">
          <a:extLst>
            <a:ext uri="{FF2B5EF4-FFF2-40B4-BE49-F238E27FC236}">
              <a16:creationId xmlns:a16="http://schemas.microsoft.com/office/drawing/2014/main" id="{1BE4DE18-1ABD-D740-BB7F-974A50AA1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2933" y="1058333"/>
          <a:ext cx="554382"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381000</xdr:colOff>
      <xdr:row>2</xdr:row>
      <xdr:rowOff>495300</xdr:rowOff>
    </xdr:from>
    <xdr:to>
      <xdr:col>3</xdr:col>
      <xdr:colOff>994928</xdr:colOff>
      <xdr:row>2</xdr:row>
      <xdr:rowOff>1117418</xdr:rowOff>
    </xdr:to>
    <xdr:pic>
      <xdr:nvPicPr>
        <xdr:cNvPr id="3" name="Grafik 2">
          <a:extLst>
            <a:ext uri="{FF2B5EF4-FFF2-40B4-BE49-F238E27FC236}">
              <a16:creationId xmlns:a16="http://schemas.microsoft.com/office/drawing/2014/main" id="{B845018D-6F9F-F749-AD9B-0E9A13C86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800600" y="838200"/>
          <a:ext cx="613928"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143934</xdr:colOff>
      <xdr:row>2</xdr:row>
      <xdr:rowOff>478367</xdr:rowOff>
    </xdr:from>
    <xdr:to>
      <xdr:col>8</xdr:col>
      <xdr:colOff>757862</xdr:colOff>
      <xdr:row>2</xdr:row>
      <xdr:rowOff>1100485</xdr:rowOff>
    </xdr:to>
    <xdr:pic>
      <xdr:nvPicPr>
        <xdr:cNvPr id="2" name="Grafik 1">
          <a:extLst>
            <a:ext uri="{FF2B5EF4-FFF2-40B4-BE49-F238E27FC236}">
              <a16:creationId xmlns:a16="http://schemas.microsoft.com/office/drawing/2014/main" id="{023B5C43-CD38-C342-B141-121CC1C74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52934" y="838200"/>
          <a:ext cx="613928"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368300</xdr:colOff>
      <xdr:row>2</xdr:row>
      <xdr:rowOff>431800</xdr:rowOff>
    </xdr:from>
    <xdr:to>
      <xdr:col>3</xdr:col>
      <xdr:colOff>993031</xdr:colOff>
      <xdr:row>2</xdr:row>
      <xdr:rowOff>1053918</xdr:rowOff>
    </xdr:to>
    <xdr:pic>
      <xdr:nvPicPr>
        <xdr:cNvPr id="3" name="Grafik 2">
          <a:extLst>
            <a:ext uri="{FF2B5EF4-FFF2-40B4-BE49-F238E27FC236}">
              <a16:creationId xmlns:a16="http://schemas.microsoft.com/office/drawing/2014/main" id="{C467D57A-0E10-694A-A728-347C0FDA49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787900" y="774700"/>
          <a:ext cx="624731"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88900</xdr:colOff>
      <xdr:row>2</xdr:row>
      <xdr:rowOff>436034</xdr:rowOff>
    </xdr:from>
    <xdr:to>
      <xdr:col>8</xdr:col>
      <xdr:colOff>713631</xdr:colOff>
      <xdr:row>2</xdr:row>
      <xdr:rowOff>1058152</xdr:rowOff>
    </xdr:to>
    <xdr:pic>
      <xdr:nvPicPr>
        <xdr:cNvPr id="2" name="Grafik 1">
          <a:extLst>
            <a:ext uri="{FF2B5EF4-FFF2-40B4-BE49-F238E27FC236}">
              <a16:creationId xmlns:a16="http://schemas.microsoft.com/office/drawing/2014/main" id="{B2740D5B-D325-E14B-9051-18A9B7D666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597900" y="795867"/>
          <a:ext cx="624731"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410504</xdr:colOff>
      <xdr:row>2</xdr:row>
      <xdr:rowOff>551617</xdr:rowOff>
    </xdr:from>
    <xdr:to>
      <xdr:col>3</xdr:col>
      <xdr:colOff>1023864</xdr:colOff>
      <xdr:row>2</xdr:row>
      <xdr:rowOff>1173735</xdr:rowOff>
    </xdr:to>
    <xdr:pic>
      <xdr:nvPicPr>
        <xdr:cNvPr id="3" name="Grafik 2">
          <a:extLst>
            <a:ext uri="{FF2B5EF4-FFF2-40B4-BE49-F238E27FC236}">
              <a16:creationId xmlns:a16="http://schemas.microsoft.com/office/drawing/2014/main" id="{96CD1800-F847-F34F-B53F-B68F29F7AA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836262" y="897981"/>
          <a:ext cx="613360"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137262</xdr:colOff>
      <xdr:row>2</xdr:row>
      <xdr:rowOff>580481</xdr:rowOff>
    </xdr:from>
    <xdr:to>
      <xdr:col>8</xdr:col>
      <xdr:colOff>750622</xdr:colOff>
      <xdr:row>2</xdr:row>
      <xdr:rowOff>1202599</xdr:rowOff>
    </xdr:to>
    <xdr:pic>
      <xdr:nvPicPr>
        <xdr:cNvPr id="2" name="Grafik 1">
          <a:extLst>
            <a:ext uri="{FF2B5EF4-FFF2-40B4-BE49-F238E27FC236}">
              <a16:creationId xmlns:a16="http://schemas.microsoft.com/office/drawing/2014/main" id="{541496FA-97CE-BD46-AEAC-2D2257100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46262" y="940314"/>
          <a:ext cx="613360" cy="62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394720</xdr:colOff>
      <xdr:row>2</xdr:row>
      <xdr:rowOff>594717</xdr:rowOff>
    </xdr:from>
    <xdr:to>
      <xdr:col>3</xdr:col>
      <xdr:colOff>1019708</xdr:colOff>
      <xdr:row>2</xdr:row>
      <xdr:rowOff>1222819</xdr:rowOff>
    </xdr:to>
    <xdr:pic>
      <xdr:nvPicPr>
        <xdr:cNvPr id="5" name="Grafik 4">
          <a:extLst>
            <a:ext uri="{FF2B5EF4-FFF2-40B4-BE49-F238E27FC236}">
              <a16:creationId xmlns:a16="http://schemas.microsoft.com/office/drawing/2014/main" id="{FADBEC3F-B86D-1849-AB5C-76C3B33881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816545" y="937710"/>
          <a:ext cx="624988" cy="62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138712</xdr:colOff>
      <xdr:row>2</xdr:row>
      <xdr:rowOff>641377</xdr:rowOff>
    </xdr:from>
    <xdr:to>
      <xdr:col>8</xdr:col>
      <xdr:colOff>763700</xdr:colOff>
      <xdr:row>2</xdr:row>
      <xdr:rowOff>1269479</xdr:rowOff>
    </xdr:to>
    <xdr:pic>
      <xdr:nvPicPr>
        <xdr:cNvPr id="2" name="Grafik 1">
          <a:extLst>
            <a:ext uri="{FF2B5EF4-FFF2-40B4-BE49-F238E27FC236}">
              <a16:creationId xmlns:a16="http://schemas.microsoft.com/office/drawing/2014/main" id="{D556AE6E-170C-6043-921F-35E62DDAF0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47712" y="1001210"/>
          <a:ext cx="624988" cy="62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302630</xdr:colOff>
      <xdr:row>2</xdr:row>
      <xdr:rowOff>565071</xdr:rowOff>
    </xdr:from>
    <xdr:to>
      <xdr:col>3</xdr:col>
      <xdr:colOff>1006707</xdr:colOff>
      <xdr:row>2</xdr:row>
      <xdr:rowOff>1300255</xdr:rowOff>
    </xdr:to>
    <xdr:pic>
      <xdr:nvPicPr>
        <xdr:cNvPr id="3" name="Grafik 2">
          <a:extLst>
            <a:ext uri="{FF2B5EF4-FFF2-40B4-BE49-F238E27FC236}">
              <a16:creationId xmlns:a16="http://schemas.microsoft.com/office/drawing/2014/main" id="{1E0AA2B8-55E1-7640-9D94-E25087DC14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8" y="905803"/>
          <a:ext cx="704077" cy="735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67731</xdr:colOff>
      <xdr:row>2</xdr:row>
      <xdr:rowOff>524804</xdr:rowOff>
    </xdr:from>
    <xdr:to>
      <xdr:col>8</xdr:col>
      <xdr:colOff>771808</xdr:colOff>
      <xdr:row>2</xdr:row>
      <xdr:rowOff>1259988</xdr:rowOff>
    </xdr:to>
    <xdr:pic>
      <xdr:nvPicPr>
        <xdr:cNvPr id="2" name="Grafik 1">
          <a:extLst>
            <a:ext uri="{FF2B5EF4-FFF2-40B4-BE49-F238E27FC236}">
              <a16:creationId xmlns:a16="http://schemas.microsoft.com/office/drawing/2014/main" id="{8C38DE62-AAB6-274C-9B9C-353BDD320C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6731" y="884637"/>
          <a:ext cx="704077" cy="735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wwf.ch/de/nachhaltig-leben/footprintrechner?gclid=EAIaIQobChMIi_b02Mmo-wIVhsF3Ch16vAY5EAAYBCAAEgKWOfD_Bw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A88CE-9B60-7145-AFBB-BD1C9CC73BD5}">
  <dimension ref="A1:F152"/>
  <sheetViews>
    <sheetView tabSelected="1" view="pageLayout" topLeftCell="A46" zoomScale="125" zoomScaleNormal="117" zoomScaleSheetLayoutView="94" zoomScalePageLayoutView="125" workbookViewId="0">
      <selection activeCell="G37" sqref="G37"/>
    </sheetView>
  </sheetViews>
  <sheetFormatPr baseColWidth="10" defaultColWidth="10.6640625" defaultRowHeight="16" x14ac:dyDescent="0.2"/>
  <cols>
    <col min="1" max="1" width="4.33203125" customWidth="1"/>
    <col min="2" max="2" width="44.5" customWidth="1"/>
    <col min="3" max="6" width="8.1640625" customWidth="1"/>
  </cols>
  <sheetData>
    <row r="1" spans="1:6" x14ac:dyDescent="0.2">
      <c r="A1" s="107" t="s">
        <v>274</v>
      </c>
      <c r="B1" s="107"/>
      <c r="C1" s="107"/>
      <c r="D1" s="107"/>
      <c r="E1" s="105"/>
      <c r="F1" s="105"/>
    </row>
    <row r="2" spans="1:6" x14ac:dyDescent="0.2">
      <c r="A2" s="107"/>
      <c r="B2" s="107"/>
      <c r="C2" s="107"/>
      <c r="D2" s="107"/>
      <c r="E2" s="105"/>
      <c r="F2" s="105"/>
    </row>
    <row r="3" spans="1:6" x14ac:dyDescent="0.2">
      <c r="A3" s="108" t="s">
        <v>275</v>
      </c>
      <c r="B3" s="108"/>
      <c r="C3" s="108"/>
      <c r="D3" s="108"/>
      <c r="E3" s="105"/>
      <c r="F3" s="105"/>
    </row>
    <row r="4" spans="1:6" x14ac:dyDescent="0.2">
      <c r="A4" s="108"/>
      <c r="B4" s="108"/>
      <c r="C4" s="108"/>
      <c r="D4" s="108"/>
      <c r="E4" s="105"/>
      <c r="F4" s="105"/>
    </row>
    <row r="5" spans="1:6" x14ac:dyDescent="0.2">
      <c r="A5" s="108"/>
      <c r="B5" s="108"/>
      <c r="C5" s="108"/>
      <c r="D5" s="108"/>
      <c r="E5" s="105"/>
      <c r="F5" s="105"/>
    </row>
    <row r="6" spans="1:6" x14ac:dyDescent="0.2">
      <c r="A6" s="109"/>
      <c r="B6" s="109"/>
      <c r="C6" s="109"/>
      <c r="D6" s="109"/>
      <c r="E6" s="106"/>
      <c r="F6" s="106"/>
    </row>
    <row r="7" spans="1:6" ht="6" customHeight="1" x14ac:dyDescent="0.2">
      <c r="A7" s="103"/>
      <c r="B7" s="103"/>
      <c r="C7" s="103"/>
      <c r="D7" s="103"/>
      <c r="E7" s="103"/>
      <c r="F7" s="103"/>
    </row>
    <row r="8" spans="1:6" ht="16" customHeight="1" x14ac:dyDescent="0.2">
      <c r="A8" s="104" t="s">
        <v>215</v>
      </c>
      <c r="B8" s="104"/>
      <c r="C8" s="104"/>
      <c r="D8" s="104"/>
      <c r="E8" s="104"/>
      <c r="F8" s="104"/>
    </row>
    <row r="9" spans="1:6" ht="16" customHeight="1" x14ac:dyDescent="0.2">
      <c r="A9" s="102" t="s">
        <v>248</v>
      </c>
      <c r="B9" s="102"/>
      <c r="C9" s="102"/>
      <c r="D9" s="102"/>
      <c r="E9" s="102"/>
      <c r="F9" s="102"/>
    </row>
    <row r="10" spans="1:6" ht="16" customHeight="1" x14ac:dyDescent="0.2">
      <c r="A10" s="102"/>
      <c r="B10" s="102"/>
      <c r="C10" s="102"/>
      <c r="D10" s="102"/>
      <c r="E10" s="102"/>
      <c r="F10" s="102"/>
    </row>
    <row r="11" spans="1:6" ht="16" customHeight="1" x14ac:dyDescent="0.2">
      <c r="A11" s="102"/>
      <c r="B11" s="102"/>
      <c r="C11" s="102"/>
      <c r="D11" s="102"/>
      <c r="E11" s="102"/>
      <c r="F11" s="102"/>
    </row>
    <row r="12" spans="1:6" x14ac:dyDescent="0.2">
      <c r="A12" s="102"/>
      <c r="B12" s="102"/>
      <c r="C12" s="102"/>
      <c r="D12" s="102"/>
      <c r="E12" s="102"/>
      <c r="F12" s="102"/>
    </row>
    <row r="13" spans="1:6" ht="6" customHeight="1" x14ac:dyDescent="0.2">
      <c r="A13" s="103"/>
      <c r="B13" s="103"/>
      <c r="C13" s="103"/>
      <c r="D13" s="103"/>
      <c r="E13" s="103"/>
      <c r="F13" s="103"/>
    </row>
    <row r="14" spans="1:6" ht="16" customHeight="1" x14ac:dyDescent="0.2">
      <c r="A14" s="104" t="s">
        <v>216</v>
      </c>
      <c r="B14" s="104"/>
      <c r="C14" s="104"/>
      <c r="D14" s="104"/>
      <c r="E14" s="104"/>
      <c r="F14" s="104"/>
    </row>
    <row r="15" spans="1:6" ht="16" customHeight="1" x14ac:dyDescent="0.2">
      <c r="A15" s="102" t="s">
        <v>276</v>
      </c>
      <c r="B15" s="102"/>
      <c r="C15" s="102"/>
      <c r="D15" s="102"/>
      <c r="E15" s="102"/>
      <c r="F15" s="102"/>
    </row>
    <row r="16" spans="1:6" ht="16" customHeight="1" x14ac:dyDescent="0.2">
      <c r="A16" s="102"/>
      <c r="B16" s="102"/>
      <c r="C16" s="102"/>
      <c r="D16" s="102"/>
      <c r="E16" s="102"/>
      <c r="F16" s="102"/>
    </row>
    <row r="17" spans="1:6" ht="16" customHeight="1" x14ac:dyDescent="0.2">
      <c r="A17" s="102"/>
      <c r="B17" s="102"/>
      <c r="C17" s="102"/>
      <c r="D17" s="102"/>
      <c r="E17" s="102"/>
      <c r="F17" s="102"/>
    </row>
    <row r="18" spans="1:6" x14ac:dyDescent="0.2">
      <c r="A18" s="111"/>
      <c r="B18" s="111"/>
      <c r="C18" s="111"/>
      <c r="D18" s="111"/>
      <c r="E18" s="111"/>
      <c r="F18" s="111"/>
    </row>
    <row r="19" spans="1:6" ht="6" customHeight="1" x14ac:dyDescent="0.2">
      <c r="A19" s="103"/>
      <c r="B19" s="103"/>
      <c r="C19" s="103"/>
      <c r="D19" s="103"/>
      <c r="E19" s="103"/>
      <c r="F19" s="103"/>
    </row>
    <row r="20" spans="1:6" x14ac:dyDescent="0.2">
      <c r="A20" s="104" t="s">
        <v>217</v>
      </c>
      <c r="B20" s="104"/>
      <c r="C20" s="104"/>
      <c r="D20" s="104"/>
      <c r="E20" s="104"/>
      <c r="F20" s="104"/>
    </row>
    <row r="21" spans="1:6" ht="16" customHeight="1" x14ac:dyDescent="0.2">
      <c r="A21" s="102" t="s">
        <v>277</v>
      </c>
      <c r="B21" s="102"/>
      <c r="C21" s="102"/>
      <c r="D21" s="102"/>
      <c r="E21" s="102"/>
      <c r="F21" s="102"/>
    </row>
    <row r="22" spans="1:6" x14ac:dyDescent="0.2">
      <c r="A22" s="102"/>
      <c r="B22" s="102"/>
      <c r="C22" s="102"/>
      <c r="D22" s="102"/>
      <c r="E22" s="102"/>
      <c r="F22" s="102"/>
    </row>
    <row r="23" spans="1:6" x14ac:dyDescent="0.2">
      <c r="A23" s="102"/>
      <c r="B23" s="102"/>
      <c r="C23" s="102"/>
      <c r="D23" s="102"/>
      <c r="E23" s="102"/>
      <c r="F23" s="102"/>
    </row>
    <row r="24" spans="1:6" x14ac:dyDescent="0.2">
      <c r="A24" s="102"/>
      <c r="B24" s="102"/>
      <c r="C24" s="102"/>
      <c r="D24" s="102"/>
      <c r="E24" s="102"/>
      <c r="F24" s="102"/>
    </row>
    <row r="25" spans="1:6" x14ac:dyDescent="0.2">
      <c r="A25" s="102"/>
      <c r="B25" s="102"/>
      <c r="C25" s="102"/>
      <c r="D25" s="102"/>
      <c r="E25" s="102"/>
      <c r="F25" s="102"/>
    </row>
    <row r="26" spans="1:6" x14ac:dyDescent="0.2">
      <c r="A26" s="102"/>
      <c r="B26" s="102"/>
      <c r="C26" s="102"/>
      <c r="D26" s="102"/>
      <c r="E26" s="102"/>
      <c r="F26" s="102"/>
    </row>
    <row r="27" spans="1:6" ht="6" customHeight="1" x14ac:dyDescent="0.2">
      <c r="A27" s="103"/>
      <c r="B27" s="103"/>
      <c r="C27" s="103"/>
      <c r="D27" s="103"/>
      <c r="E27" s="103"/>
      <c r="F27" s="103"/>
    </row>
    <row r="28" spans="1:6" x14ac:dyDescent="0.2">
      <c r="A28" s="104" t="s">
        <v>218</v>
      </c>
      <c r="B28" s="104"/>
      <c r="C28" s="104"/>
      <c r="D28" s="104"/>
      <c r="E28" s="104"/>
      <c r="F28" s="104"/>
    </row>
    <row r="29" spans="1:6" ht="16" customHeight="1" x14ac:dyDescent="0.2">
      <c r="A29" s="102" t="s">
        <v>372</v>
      </c>
      <c r="B29" s="102"/>
      <c r="C29" s="102"/>
      <c r="D29" s="102"/>
      <c r="E29" s="102"/>
      <c r="F29" s="102"/>
    </row>
    <row r="30" spans="1:6" x14ac:dyDescent="0.2">
      <c r="A30" s="102"/>
      <c r="B30" s="102"/>
      <c r="C30" s="102"/>
      <c r="D30" s="102"/>
      <c r="E30" s="102"/>
      <c r="F30" s="102"/>
    </row>
    <row r="31" spans="1:6" x14ac:dyDescent="0.2">
      <c r="A31" s="102"/>
      <c r="B31" s="102"/>
      <c r="C31" s="102"/>
      <c r="D31" s="102"/>
      <c r="E31" s="102"/>
      <c r="F31" s="102"/>
    </row>
    <row r="32" spans="1:6" x14ac:dyDescent="0.2">
      <c r="A32" s="102"/>
      <c r="B32" s="102"/>
      <c r="C32" s="102"/>
      <c r="D32" s="102"/>
      <c r="E32" s="102"/>
      <c r="F32" s="102"/>
    </row>
    <row r="33" spans="1:6" ht="16" customHeight="1" x14ac:dyDescent="0.2">
      <c r="A33" s="102"/>
      <c r="B33" s="102"/>
      <c r="C33" s="102"/>
      <c r="D33" s="102"/>
      <c r="E33" s="102"/>
      <c r="F33" s="102"/>
    </row>
    <row r="34" spans="1:6" ht="16" customHeight="1" x14ac:dyDescent="0.2">
      <c r="A34" s="102"/>
      <c r="B34" s="102"/>
      <c r="C34" s="102"/>
      <c r="D34" s="102"/>
      <c r="E34" s="102"/>
      <c r="F34" s="102"/>
    </row>
    <row r="35" spans="1:6" ht="16" customHeight="1" x14ac:dyDescent="0.2">
      <c r="A35" s="102"/>
      <c r="B35" s="102"/>
      <c r="C35" s="102"/>
      <c r="D35" s="102"/>
      <c r="E35" s="102"/>
      <c r="F35" s="102"/>
    </row>
    <row r="36" spans="1:6" ht="16" customHeight="1" x14ac:dyDescent="0.2">
      <c r="A36" s="102"/>
      <c r="B36" s="102"/>
      <c r="C36" s="102"/>
      <c r="D36" s="102"/>
      <c r="E36" s="102"/>
      <c r="F36" s="102"/>
    </row>
    <row r="37" spans="1:6" x14ac:dyDescent="0.2">
      <c r="A37" s="102"/>
      <c r="B37" s="102"/>
      <c r="C37" s="102"/>
      <c r="D37" s="102"/>
      <c r="E37" s="102"/>
      <c r="F37" s="102"/>
    </row>
    <row r="38" spans="1:6" ht="16" customHeight="1" x14ac:dyDescent="0.2">
      <c r="A38" s="112" t="s">
        <v>250</v>
      </c>
      <c r="B38" s="112"/>
      <c r="C38" s="112"/>
      <c r="D38" s="112"/>
      <c r="E38" s="112"/>
      <c r="F38" s="112"/>
    </row>
    <row r="39" spans="1:6" ht="16" customHeight="1" x14ac:dyDescent="0.2">
      <c r="A39" s="88"/>
      <c r="B39" s="110" t="s">
        <v>254</v>
      </c>
      <c r="C39" s="110"/>
      <c r="D39" s="110"/>
      <c r="E39" s="110"/>
      <c r="F39" s="110"/>
    </row>
    <row r="40" spans="1:6" x14ac:dyDescent="0.2">
      <c r="B40" s="110"/>
      <c r="C40" s="110"/>
      <c r="D40" s="110"/>
      <c r="E40" s="110"/>
      <c r="F40" s="110"/>
    </row>
    <row r="41" spans="1:6" x14ac:dyDescent="0.2">
      <c r="B41" s="110"/>
      <c r="C41" s="110"/>
      <c r="D41" s="110"/>
      <c r="E41" s="110"/>
      <c r="F41" s="110"/>
    </row>
    <row r="42" spans="1:6" x14ac:dyDescent="0.2">
      <c r="B42" s="110"/>
      <c r="C42" s="110"/>
      <c r="D42" s="110"/>
      <c r="E42" s="110"/>
      <c r="F42" s="110"/>
    </row>
    <row r="43" spans="1:6" x14ac:dyDescent="0.2">
      <c r="B43" s="110"/>
      <c r="C43" s="110"/>
      <c r="D43" s="110"/>
      <c r="E43" s="110"/>
      <c r="F43" s="110"/>
    </row>
    <row r="44" spans="1:6" x14ac:dyDescent="0.2">
      <c r="B44" s="110"/>
      <c r="C44" s="110"/>
      <c r="D44" s="110"/>
      <c r="E44" s="110"/>
      <c r="F44" s="110"/>
    </row>
    <row r="45" spans="1:6" x14ac:dyDescent="0.2">
      <c r="A45" s="102" t="s">
        <v>278</v>
      </c>
      <c r="B45" s="102"/>
      <c r="C45" s="102"/>
      <c r="D45" s="102"/>
      <c r="E45" s="102"/>
      <c r="F45" s="102"/>
    </row>
    <row r="46" spans="1:6" x14ac:dyDescent="0.2">
      <c r="A46" s="102"/>
      <c r="B46" s="102"/>
      <c r="C46" s="102"/>
      <c r="D46" s="102"/>
      <c r="E46" s="102"/>
      <c r="F46" s="102"/>
    </row>
    <row r="47" spans="1:6" x14ac:dyDescent="0.2">
      <c r="A47" s="102"/>
      <c r="B47" s="102"/>
      <c r="C47" s="102"/>
      <c r="D47" s="102"/>
      <c r="E47" s="102"/>
      <c r="F47" s="102"/>
    </row>
    <row r="48" spans="1:6" x14ac:dyDescent="0.2">
      <c r="A48" s="102"/>
      <c r="B48" s="102"/>
      <c r="C48" s="102"/>
      <c r="D48" s="102"/>
      <c r="E48" s="102"/>
      <c r="F48" s="102"/>
    </row>
    <row r="49" spans="1:6" x14ac:dyDescent="0.2">
      <c r="A49" s="102"/>
      <c r="B49" s="102"/>
      <c r="C49" s="102"/>
      <c r="D49" s="102"/>
      <c r="E49" s="102"/>
      <c r="F49" s="102"/>
    </row>
    <row r="50" spans="1:6" x14ac:dyDescent="0.2">
      <c r="A50" s="114" t="s">
        <v>249</v>
      </c>
      <c r="B50" s="114"/>
      <c r="C50" s="114"/>
      <c r="D50" s="114"/>
      <c r="E50" s="114"/>
      <c r="F50" s="114"/>
    </row>
    <row r="51" spans="1:6" ht="16" customHeight="1" x14ac:dyDescent="0.2">
      <c r="A51" s="114"/>
      <c r="B51" s="114"/>
      <c r="C51" s="114"/>
      <c r="D51" s="114"/>
      <c r="E51" s="114"/>
      <c r="F51" s="114"/>
    </row>
    <row r="52" spans="1:6" x14ac:dyDescent="0.2">
      <c r="A52" s="107" t="s">
        <v>274</v>
      </c>
      <c r="B52" s="107"/>
      <c r="C52" s="107"/>
      <c r="D52" s="107"/>
      <c r="E52" s="105"/>
      <c r="F52" s="105"/>
    </row>
    <row r="53" spans="1:6" x14ac:dyDescent="0.2">
      <c r="A53" s="107"/>
      <c r="B53" s="107"/>
      <c r="C53" s="107"/>
      <c r="D53" s="107"/>
      <c r="E53" s="105"/>
      <c r="F53" s="105"/>
    </row>
    <row r="54" spans="1:6" x14ac:dyDescent="0.2">
      <c r="A54" s="108" t="s">
        <v>279</v>
      </c>
      <c r="B54" s="108"/>
      <c r="C54" s="108"/>
      <c r="D54" s="108"/>
      <c r="E54" s="105"/>
      <c r="F54" s="105"/>
    </row>
    <row r="55" spans="1:6" x14ac:dyDescent="0.2">
      <c r="A55" s="108"/>
      <c r="B55" s="108"/>
      <c r="C55" s="108"/>
      <c r="D55" s="108"/>
      <c r="E55" s="105"/>
      <c r="F55" s="105"/>
    </row>
    <row r="56" spans="1:6" x14ac:dyDescent="0.2">
      <c r="A56" s="108"/>
      <c r="B56" s="108"/>
      <c r="C56" s="108"/>
      <c r="D56" s="108"/>
      <c r="E56" s="105"/>
      <c r="F56" s="105"/>
    </row>
    <row r="57" spans="1:6" x14ac:dyDescent="0.2">
      <c r="A57" s="109"/>
      <c r="B57" s="109"/>
      <c r="C57" s="109"/>
      <c r="D57" s="109"/>
      <c r="E57" s="106"/>
      <c r="F57" s="106"/>
    </row>
    <row r="58" spans="1:6" ht="6" customHeight="1" x14ac:dyDescent="0.2">
      <c r="A58" s="103"/>
      <c r="B58" s="103"/>
      <c r="C58" s="103"/>
      <c r="D58" s="103"/>
      <c r="E58" s="103"/>
      <c r="F58" s="103"/>
    </row>
    <row r="59" spans="1:6" x14ac:dyDescent="0.2">
      <c r="A59" s="104" t="s">
        <v>221</v>
      </c>
      <c r="B59" s="104"/>
      <c r="C59" s="104"/>
      <c r="D59" s="104"/>
      <c r="E59" s="104"/>
      <c r="F59" s="104"/>
    </row>
    <row r="60" spans="1:6" x14ac:dyDescent="0.2">
      <c r="A60" s="102" t="s">
        <v>251</v>
      </c>
      <c r="B60" s="102"/>
      <c r="C60" s="102"/>
      <c r="D60" s="102"/>
      <c r="E60" s="102"/>
      <c r="F60" s="102"/>
    </row>
    <row r="61" spans="1:6" x14ac:dyDescent="0.2">
      <c r="A61" s="102"/>
      <c r="B61" s="102"/>
      <c r="C61" s="102"/>
      <c r="D61" s="102"/>
      <c r="E61" s="102"/>
      <c r="F61" s="102"/>
    </row>
    <row r="62" spans="1:6" x14ac:dyDescent="0.2">
      <c r="A62" s="102"/>
      <c r="B62" s="102"/>
      <c r="C62" s="102"/>
      <c r="D62" s="102"/>
      <c r="E62" s="102"/>
      <c r="F62" s="102"/>
    </row>
    <row r="63" spans="1:6" x14ac:dyDescent="0.2">
      <c r="A63" s="102"/>
      <c r="B63" s="102"/>
      <c r="C63" s="102"/>
      <c r="D63" s="102"/>
      <c r="E63" s="102"/>
      <c r="F63" s="102"/>
    </row>
    <row r="64" spans="1:6" x14ac:dyDescent="0.2">
      <c r="A64" s="102"/>
      <c r="B64" s="102"/>
      <c r="C64" s="102"/>
      <c r="D64" s="102"/>
      <c r="E64" s="102"/>
      <c r="F64" s="102"/>
    </row>
    <row r="65" spans="1:6" ht="6" customHeight="1" x14ac:dyDescent="0.2">
      <c r="A65" s="103"/>
      <c r="B65" s="103"/>
      <c r="C65" s="103"/>
      <c r="D65" s="103"/>
      <c r="E65" s="103"/>
      <c r="F65" s="103"/>
    </row>
    <row r="66" spans="1:6" x14ac:dyDescent="0.2">
      <c r="A66" s="104" t="s">
        <v>199</v>
      </c>
      <c r="B66" s="104"/>
      <c r="C66" s="104"/>
      <c r="D66" s="104"/>
      <c r="E66" s="104"/>
      <c r="F66" s="104"/>
    </row>
    <row r="67" spans="1:6" x14ac:dyDescent="0.2">
      <c r="A67" s="102" t="s">
        <v>280</v>
      </c>
      <c r="B67" s="102"/>
      <c r="C67" s="102"/>
      <c r="D67" s="102"/>
      <c r="E67" s="102"/>
      <c r="F67" s="102"/>
    </row>
    <row r="68" spans="1:6" x14ac:dyDescent="0.2">
      <c r="A68" s="102"/>
      <c r="B68" s="102"/>
      <c r="C68" s="102"/>
      <c r="D68" s="102"/>
      <c r="E68" s="102"/>
      <c r="F68" s="102"/>
    </row>
    <row r="69" spans="1:6" x14ac:dyDescent="0.2">
      <c r="A69" s="102"/>
      <c r="B69" s="102"/>
      <c r="C69" s="102"/>
      <c r="D69" s="102"/>
      <c r="E69" s="102"/>
      <c r="F69" s="102"/>
    </row>
    <row r="70" spans="1:6" x14ac:dyDescent="0.2">
      <c r="A70" s="102"/>
      <c r="B70" s="102"/>
      <c r="C70" s="102"/>
      <c r="D70" s="102"/>
      <c r="E70" s="102"/>
      <c r="F70" s="102"/>
    </row>
    <row r="71" spans="1:6" x14ac:dyDescent="0.2">
      <c r="A71" s="102"/>
      <c r="B71" s="102"/>
      <c r="C71" s="102"/>
      <c r="D71" s="102"/>
      <c r="E71" s="102"/>
      <c r="F71" s="102"/>
    </row>
    <row r="72" spans="1:6" x14ac:dyDescent="0.2">
      <c r="A72" s="102"/>
      <c r="B72" s="102"/>
      <c r="C72" s="102"/>
      <c r="D72" s="102"/>
      <c r="E72" s="102"/>
      <c r="F72" s="102"/>
    </row>
    <row r="73" spans="1:6" x14ac:dyDescent="0.2">
      <c r="A73" s="102"/>
      <c r="B73" s="102"/>
      <c r="C73" s="102"/>
      <c r="D73" s="102"/>
      <c r="E73" s="102"/>
      <c r="F73" s="102"/>
    </row>
    <row r="74" spans="1:6" ht="6" customHeight="1" x14ac:dyDescent="0.2">
      <c r="A74" s="103"/>
      <c r="B74" s="103"/>
      <c r="C74" s="103"/>
      <c r="D74" s="103"/>
      <c r="E74" s="103"/>
      <c r="F74" s="103"/>
    </row>
    <row r="75" spans="1:6" x14ac:dyDescent="0.2">
      <c r="A75" s="104" t="s">
        <v>222</v>
      </c>
      <c r="B75" s="104"/>
      <c r="C75" s="104"/>
      <c r="D75" s="104"/>
      <c r="E75" s="104"/>
      <c r="F75" s="104"/>
    </row>
    <row r="76" spans="1:6" ht="16" customHeight="1" x14ac:dyDescent="0.2">
      <c r="A76" s="102" t="s">
        <v>252</v>
      </c>
      <c r="B76" s="102"/>
      <c r="C76" s="102"/>
      <c r="D76" s="102"/>
      <c r="E76" s="102"/>
      <c r="F76" s="102"/>
    </row>
    <row r="77" spans="1:6" x14ac:dyDescent="0.2">
      <c r="A77" s="102"/>
      <c r="B77" s="102"/>
      <c r="C77" s="102"/>
      <c r="D77" s="102"/>
      <c r="E77" s="102"/>
      <c r="F77" s="102"/>
    </row>
    <row r="78" spans="1:6" ht="16" customHeight="1" x14ac:dyDescent="0.2">
      <c r="B78" s="113" t="s">
        <v>281</v>
      </c>
      <c r="C78" s="113"/>
      <c r="D78" s="113"/>
      <c r="E78" s="113"/>
      <c r="F78" s="113"/>
    </row>
    <row r="79" spans="1:6" x14ac:dyDescent="0.2">
      <c r="A79" s="92"/>
      <c r="B79" s="113"/>
      <c r="C79" s="113"/>
      <c r="D79" s="113"/>
      <c r="E79" s="113"/>
      <c r="F79" s="113"/>
    </row>
    <row r="80" spans="1:6" x14ac:dyDescent="0.2">
      <c r="A80" s="92"/>
      <c r="B80" s="113"/>
      <c r="C80" s="113"/>
      <c r="D80" s="113"/>
      <c r="E80" s="113"/>
      <c r="F80" s="113"/>
    </row>
    <row r="81" spans="1:6" x14ac:dyDescent="0.2">
      <c r="A81" s="92"/>
      <c r="B81" s="113"/>
      <c r="C81" s="113"/>
      <c r="D81" s="113"/>
      <c r="E81" s="113"/>
      <c r="F81" s="113"/>
    </row>
    <row r="82" spans="1:6" x14ac:dyDescent="0.2">
      <c r="B82" s="113"/>
      <c r="C82" s="113"/>
      <c r="D82" s="113"/>
      <c r="E82" s="113"/>
      <c r="F82" s="113"/>
    </row>
    <row r="83" spans="1:6" x14ac:dyDescent="0.2">
      <c r="B83" s="113"/>
      <c r="C83" s="113"/>
      <c r="D83" s="113"/>
      <c r="E83" s="113"/>
      <c r="F83" s="113"/>
    </row>
    <row r="84" spans="1:6" x14ac:dyDescent="0.2">
      <c r="B84" s="113"/>
      <c r="C84" s="113"/>
      <c r="D84" s="113"/>
      <c r="E84" s="113"/>
      <c r="F84" s="113"/>
    </row>
    <row r="85" spans="1:6" x14ac:dyDescent="0.2">
      <c r="B85" s="113"/>
      <c r="C85" s="113"/>
      <c r="D85" s="113"/>
      <c r="E85" s="113"/>
      <c r="F85" s="113"/>
    </row>
    <row r="86" spans="1:6" ht="7" customHeight="1" x14ac:dyDescent="0.2">
      <c r="A86" s="103"/>
      <c r="B86" s="103"/>
      <c r="C86" s="103"/>
      <c r="D86" s="103"/>
      <c r="E86" s="103"/>
      <c r="F86" s="103"/>
    </row>
    <row r="87" spans="1:6" x14ac:dyDescent="0.2">
      <c r="A87" s="105"/>
      <c r="B87" s="105"/>
      <c r="C87" s="105"/>
      <c r="D87" s="105"/>
      <c r="E87" s="105"/>
      <c r="F87" s="105"/>
    </row>
    <row r="88" spans="1:6" x14ac:dyDescent="0.2">
      <c r="A88" s="105"/>
      <c r="B88" s="105"/>
      <c r="C88" s="105"/>
      <c r="D88" s="105"/>
      <c r="E88" s="105"/>
      <c r="F88" s="105"/>
    </row>
    <row r="89" spans="1:6" x14ac:dyDescent="0.2">
      <c r="A89" s="105"/>
      <c r="B89" s="105"/>
      <c r="C89" s="105"/>
      <c r="D89" s="105"/>
      <c r="E89" s="105"/>
      <c r="F89" s="105"/>
    </row>
    <row r="90" spans="1:6" x14ac:dyDescent="0.2">
      <c r="A90" s="105"/>
      <c r="B90" s="105"/>
      <c r="C90" s="105"/>
      <c r="D90" s="105"/>
      <c r="E90" s="105"/>
      <c r="F90" s="105"/>
    </row>
    <row r="91" spans="1:6" x14ac:dyDescent="0.2">
      <c r="A91" s="105"/>
      <c r="B91" s="105"/>
      <c r="C91" s="105"/>
      <c r="D91" s="105"/>
      <c r="E91" s="105"/>
      <c r="F91" s="105"/>
    </row>
    <row r="92" spans="1:6" x14ac:dyDescent="0.2">
      <c r="A92" s="105"/>
      <c r="B92" s="105"/>
      <c r="C92" s="105"/>
      <c r="D92" s="105"/>
      <c r="E92" s="105"/>
      <c r="F92" s="105"/>
    </row>
    <row r="93" spans="1:6" x14ac:dyDescent="0.2">
      <c r="A93" s="105"/>
      <c r="B93" s="105"/>
      <c r="C93" s="105"/>
      <c r="D93" s="105"/>
      <c r="E93" s="105"/>
      <c r="F93" s="105"/>
    </row>
    <row r="94" spans="1:6" x14ac:dyDescent="0.2">
      <c r="A94" s="105"/>
      <c r="B94" s="105"/>
      <c r="C94" s="105"/>
      <c r="D94" s="105"/>
      <c r="E94" s="105"/>
      <c r="F94" s="105"/>
    </row>
    <row r="95" spans="1:6" x14ac:dyDescent="0.2">
      <c r="A95" s="106"/>
      <c r="B95" s="106"/>
      <c r="C95" s="106"/>
      <c r="D95" s="106"/>
      <c r="E95" s="106"/>
      <c r="F95" s="106"/>
    </row>
    <row r="96" spans="1:6" ht="6" customHeight="1" x14ac:dyDescent="0.2">
      <c r="A96" s="103"/>
      <c r="B96" s="103"/>
      <c r="C96" s="103"/>
      <c r="D96" s="103"/>
      <c r="E96" s="103"/>
      <c r="F96" s="103"/>
    </row>
    <row r="97" spans="1:6" x14ac:dyDescent="0.2">
      <c r="A97" s="104" t="s">
        <v>227</v>
      </c>
      <c r="B97" s="104"/>
      <c r="C97" s="104"/>
      <c r="D97" s="104"/>
      <c r="E97" s="104"/>
      <c r="F97" s="104"/>
    </row>
    <row r="98" spans="1:6" ht="16" customHeight="1" x14ac:dyDescent="0.2">
      <c r="A98" s="102" t="s">
        <v>282</v>
      </c>
      <c r="B98" s="102"/>
      <c r="C98" s="102"/>
      <c r="D98" s="102"/>
      <c r="E98" s="102"/>
      <c r="F98" s="102"/>
    </row>
    <row r="99" spans="1:6" x14ac:dyDescent="0.2">
      <c r="A99" s="102"/>
      <c r="B99" s="102"/>
      <c r="C99" s="102"/>
      <c r="D99" s="102"/>
      <c r="E99" s="102"/>
      <c r="F99" s="102"/>
    </row>
    <row r="100" spans="1:6" x14ac:dyDescent="0.2">
      <c r="A100" s="102"/>
      <c r="B100" s="102"/>
      <c r="C100" s="102"/>
      <c r="D100" s="102"/>
      <c r="E100" s="102"/>
      <c r="F100" s="102"/>
    </row>
    <row r="101" spans="1:6" x14ac:dyDescent="0.2">
      <c r="A101" s="102"/>
      <c r="B101" s="102"/>
      <c r="C101" s="102"/>
      <c r="D101" s="102"/>
      <c r="E101" s="102"/>
      <c r="F101" s="102"/>
    </row>
    <row r="102" spans="1:6" x14ac:dyDescent="0.2">
      <c r="A102" s="102"/>
      <c r="B102" s="102"/>
      <c r="C102" s="102"/>
      <c r="D102" s="102"/>
      <c r="E102" s="102"/>
      <c r="F102" s="102"/>
    </row>
    <row r="103" spans="1:6" x14ac:dyDescent="0.2">
      <c r="A103" s="107" t="s">
        <v>223</v>
      </c>
      <c r="B103" s="107"/>
      <c r="C103" s="107"/>
      <c r="D103" s="107"/>
      <c r="E103" s="105"/>
      <c r="F103" s="105"/>
    </row>
    <row r="104" spans="1:6" x14ac:dyDescent="0.2">
      <c r="A104" s="107"/>
      <c r="B104" s="107"/>
      <c r="C104" s="107"/>
      <c r="D104" s="107"/>
      <c r="E104" s="105"/>
      <c r="F104" s="105"/>
    </row>
    <row r="105" spans="1:6" x14ac:dyDescent="0.2">
      <c r="A105" s="108" t="s">
        <v>370</v>
      </c>
      <c r="B105" s="108"/>
      <c r="C105" s="108"/>
      <c r="D105" s="108"/>
      <c r="E105" s="105"/>
      <c r="F105" s="105"/>
    </row>
    <row r="106" spans="1:6" x14ac:dyDescent="0.2">
      <c r="A106" s="108"/>
      <c r="B106" s="108"/>
      <c r="C106" s="108"/>
      <c r="D106" s="108"/>
      <c r="E106" s="105"/>
      <c r="F106" s="105"/>
    </row>
    <row r="107" spans="1:6" x14ac:dyDescent="0.2">
      <c r="A107" s="108"/>
      <c r="B107" s="108"/>
      <c r="C107" s="108"/>
      <c r="D107" s="108"/>
      <c r="E107" s="105"/>
      <c r="F107" s="105"/>
    </row>
    <row r="108" spans="1:6" x14ac:dyDescent="0.2">
      <c r="A108" s="109"/>
      <c r="B108" s="109"/>
      <c r="C108" s="109"/>
      <c r="D108" s="109"/>
      <c r="E108" s="106"/>
      <c r="F108" s="106"/>
    </row>
    <row r="109" spans="1:6" ht="6" customHeight="1" x14ac:dyDescent="0.2">
      <c r="A109" s="103"/>
      <c r="B109" s="103"/>
      <c r="C109" s="103"/>
      <c r="D109" s="103"/>
      <c r="E109" s="103"/>
      <c r="F109" s="103"/>
    </row>
    <row r="110" spans="1:6" x14ac:dyDescent="0.2">
      <c r="A110" s="104" t="s">
        <v>214</v>
      </c>
      <c r="B110" s="104"/>
      <c r="C110" s="104"/>
      <c r="D110" s="104"/>
      <c r="E110" s="104"/>
      <c r="F110" s="104"/>
    </row>
    <row r="111" spans="1:6" x14ac:dyDescent="0.2">
      <c r="A111" s="102" t="s">
        <v>283</v>
      </c>
      <c r="B111" s="102"/>
      <c r="C111" s="102"/>
      <c r="D111" s="102"/>
      <c r="E111" s="102"/>
      <c r="F111" s="102"/>
    </row>
    <row r="112" spans="1:6" x14ac:dyDescent="0.2">
      <c r="A112" s="102"/>
      <c r="B112" s="102"/>
      <c r="C112" s="102"/>
      <c r="D112" s="102"/>
      <c r="E112" s="102"/>
      <c r="F112" s="102"/>
    </row>
    <row r="113" spans="1:6" x14ac:dyDescent="0.2">
      <c r="A113" s="102"/>
      <c r="B113" s="102"/>
      <c r="C113" s="102"/>
      <c r="D113" s="102"/>
      <c r="E113" s="102"/>
      <c r="F113" s="102"/>
    </row>
    <row r="114" spans="1:6" x14ac:dyDescent="0.2">
      <c r="A114" s="102"/>
      <c r="B114" s="102"/>
      <c r="C114" s="102"/>
      <c r="D114" s="102"/>
      <c r="E114" s="102"/>
      <c r="F114" s="102"/>
    </row>
    <row r="115" spans="1:6" ht="6" customHeight="1" x14ac:dyDescent="0.2">
      <c r="A115" s="103"/>
      <c r="B115" s="103"/>
      <c r="C115" s="103"/>
      <c r="D115" s="103"/>
      <c r="E115" s="103"/>
      <c r="F115" s="103"/>
    </row>
    <row r="116" spans="1:6" x14ac:dyDescent="0.2">
      <c r="A116" s="104" t="s">
        <v>224</v>
      </c>
      <c r="B116" s="104"/>
      <c r="C116" s="104"/>
      <c r="D116" s="104"/>
      <c r="E116" s="104"/>
      <c r="F116" s="104"/>
    </row>
    <row r="117" spans="1:6" x14ac:dyDescent="0.2">
      <c r="A117" s="102" t="s">
        <v>284</v>
      </c>
      <c r="B117" s="102"/>
      <c r="C117" s="102"/>
      <c r="D117" s="102"/>
      <c r="E117" s="102"/>
      <c r="F117" s="102"/>
    </row>
    <row r="118" spans="1:6" x14ac:dyDescent="0.2">
      <c r="A118" s="102"/>
      <c r="B118" s="102"/>
      <c r="C118" s="102"/>
      <c r="D118" s="102"/>
      <c r="E118" s="102"/>
      <c r="F118" s="102"/>
    </row>
    <row r="119" spans="1:6" x14ac:dyDescent="0.2">
      <c r="A119" s="102"/>
      <c r="B119" s="102"/>
      <c r="C119" s="102"/>
      <c r="D119" s="102"/>
      <c r="E119" s="102"/>
      <c r="F119" s="102"/>
    </row>
    <row r="120" spans="1:6" x14ac:dyDescent="0.2">
      <c r="A120" s="102"/>
      <c r="B120" s="102"/>
      <c r="C120" s="102"/>
      <c r="D120" s="102"/>
      <c r="E120" s="102"/>
      <c r="F120" s="102"/>
    </row>
    <row r="121" spans="1:6" x14ac:dyDescent="0.2">
      <c r="A121" s="102"/>
      <c r="B121" s="102"/>
      <c r="C121" s="102"/>
      <c r="D121" s="102"/>
      <c r="E121" s="102"/>
      <c r="F121" s="102"/>
    </row>
    <row r="122" spans="1:6" ht="6" customHeight="1" x14ac:dyDescent="0.2">
      <c r="A122" s="103"/>
      <c r="B122" s="103"/>
      <c r="C122" s="103"/>
      <c r="D122" s="103"/>
      <c r="E122" s="103"/>
      <c r="F122" s="103"/>
    </row>
    <row r="123" spans="1:6" x14ac:dyDescent="0.2">
      <c r="A123" s="104" t="s">
        <v>225</v>
      </c>
      <c r="B123" s="104"/>
      <c r="C123" s="104"/>
      <c r="D123" s="104"/>
      <c r="E123" s="104"/>
      <c r="F123" s="104"/>
    </row>
    <row r="124" spans="1:6" x14ac:dyDescent="0.2">
      <c r="A124" s="102"/>
      <c r="B124" s="92"/>
      <c r="C124" s="92"/>
      <c r="D124" s="92"/>
      <c r="E124" s="92"/>
      <c r="F124" s="92"/>
    </row>
    <row r="125" spans="1:6" x14ac:dyDescent="0.2">
      <c r="A125" s="102"/>
      <c r="B125" s="92"/>
      <c r="C125" s="92"/>
      <c r="D125" s="92"/>
      <c r="E125" s="92"/>
      <c r="F125" s="92"/>
    </row>
    <row r="126" spans="1:6" x14ac:dyDescent="0.2">
      <c r="A126" s="102"/>
      <c r="B126" s="92"/>
      <c r="C126" s="92"/>
      <c r="D126" s="92"/>
      <c r="E126" s="92"/>
      <c r="F126" s="92"/>
    </row>
    <row r="127" spans="1:6" x14ac:dyDescent="0.2">
      <c r="A127" s="102"/>
      <c r="B127" s="92"/>
      <c r="C127" s="92"/>
      <c r="D127" s="92"/>
      <c r="E127" s="92"/>
      <c r="F127" s="92"/>
    </row>
    <row r="128" spans="1:6" x14ac:dyDescent="0.2">
      <c r="A128" s="102"/>
      <c r="B128" s="92"/>
      <c r="C128" s="92"/>
      <c r="D128" s="92"/>
      <c r="E128" s="92"/>
      <c r="F128" s="92"/>
    </row>
    <row r="129" spans="1:6" x14ac:dyDescent="0.2">
      <c r="A129" s="102"/>
      <c r="B129" s="92"/>
      <c r="C129" s="92"/>
      <c r="D129" s="92"/>
      <c r="E129" s="92"/>
      <c r="F129" s="92"/>
    </row>
    <row r="130" spans="1:6" x14ac:dyDescent="0.2">
      <c r="A130" s="102"/>
    </row>
    <row r="131" spans="1:6" x14ac:dyDescent="0.2">
      <c r="A131" s="102"/>
    </row>
    <row r="132" spans="1:6" x14ac:dyDescent="0.2">
      <c r="A132" s="102"/>
    </row>
    <row r="133" spans="1:6" x14ac:dyDescent="0.2">
      <c r="A133" s="102"/>
    </row>
    <row r="134" spans="1:6" x14ac:dyDescent="0.2">
      <c r="A134" s="102"/>
    </row>
    <row r="135" spans="1:6" x14ac:dyDescent="0.2">
      <c r="A135" s="102"/>
    </row>
    <row r="136" spans="1:6" x14ac:dyDescent="0.2">
      <c r="A136" s="102"/>
    </row>
    <row r="137" spans="1:6" x14ac:dyDescent="0.2">
      <c r="A137" s="107" t="s">
        <v>255</v>
      </c>
      <c r="B137" s="107"/>
      <c r="C137" s="107"/>
      <c r="D137" s="107"/>
      <c r="E137" s="115">
        <f>SUM(C140:C151)/12</f>
        <v>0</v>
      </c>
      <c r="F137" s="115"/>
    </row>
    <row r="138" spans="1:6" x14ac:dyDescent="0.2">
      <c r="A138" s="107"/>
      <c r="B138" s="107"/>
      <c r="C138" s="107"/>
      <c r="D138" s="107"/>
      <c r="E138" s="115"/>
      <c r="F138" s="115"/>
    </row>
    <row r="139" spans="1:6" x14ac:dyDescent="0.2">
      <c r="B139" s="97" t="s">
        <v>220</v>
      </c>
      <c r="C139" s="96" t="s">
        <v>213</v>
      </c>
      <c r="D139" s="96" t="s">
        <v>285</v>
      </c>
      <c r="E139" s="96" t="s">
        <v>219</v>
      </c>
      <c r="F139" s="96" t="s">
        <v>205</v>
      </c>
    </row>
    <row r="140" spans="1:6" x14ac:dyDescent="0.2">
      <c r="A140" s="87">
        <v>1</v>
      </c>
      <c r="B140" s="88" t="s">
        <v>3</v>
      </c>
      <c r="C140" s="89">
        <f>'Prinzip 1'!E1</f>
        <v>0</v>
      </c>
      <c r="D140" s="91">
        <f>(Berechnung!U7)*100</f>
        <v>0</v>
      </c>
      <c r="E140" s="91">
        <f>(Berechnung!Y7)*100</f>
        <v>0</v>
      </c>
      <c r="F140" s="91">
        <f>(Berechnung!AC7)*100</f>
        <v>0</v>
      </c>
    </row>
    <row r="141" spans="1:6" x14ac:dyDescent="0.2">
      <c r="A141" s="87">
        <v>2</v>
      </c>
      <c r="B141" s="88" t="s">
        <v>50</v>
      </c>
      <c r="C141" s="90">
        <f>'Prinzip 2'!E1</f>
        <v>0</v>
      </c>
      <c r="D141" s="91">
        <f>(Berechnung!U8)*100</f>
        <v>0</v>
      </c>
      <c r="E141" s="91">
        <f>(Berechnung!Y8)*100</f>
        <v>0</v>
      </c>
      <c r="F141" s="91">
        <f>(Berechnung!AC8)*100</f>
        <v>0</v>
      </c>
    </row>
    <row r="142" spans="1:6" x14ac:dyDescent="0.2">
      <c r="A142" s="87">
        <v>3</v>
      </c>
      <c r="B142" s="88" t="s">
        <v>4</v>
      </c>
      <c r="C142" s="90">
        <f>'Prinzip 3'!E1</f>
        <v>0</v>
      </c>
      <c r="D142" s="91">
        <f>(Berechnung!U9)*100</f>
        <v>0</v>
      </c>
      <c r="E142" s="91">
        <f>(Berechnung!Y9)*100</f>
        <v>0</v>
      </c>
      <c r="F142" s="91">
        <f>(Berechnung!AC9)*100</f>
        <v>0</v>
      </c>
    </row>
    <row r="143" spans="1:6" x14ac:dyDescent="0.2">
      <c r="A143" s="87">
        <v>4</v>
      </c>
      <c r="B143" s="88" t="s">
        <v>5</v>
      </c>
      <c r="C143" s="90">
        <f>'Prinzip 4'!E1</f>
        <v>0</v>
      </c>
      <c r="D143" s="91">
        <f>(Berechnung!U10)*100</f>
        <v>0</v>
      </c>
      <c r="E143" s="91">
        <f>(Berechnung!Y10)*100</f>
        <v>0</v>
      </c>
      <c r="F143" s="91">
        <f>(Berechnung!AC10)*100</f>
        <v>0</v>
      </c>
    </row>
    <row r="144" spans="1:6" x14ac:dyDescent="0.2">
      <c r="A144" s="87">
        <v>5</v>
      </c>
      <c r="B144" s="88" t="s">
        <v>6</v>
      </c>
      <c r="C144" s="90">
        <f>'Prinzip 5'!E1</f>
        <v>0</v>
      </c>
      <c r="D144" s="91">
        <f>(Berechnung!U11)*100</f>
        <v>0</v>
      </c>
      <c r="E144" s="91">
        <f>(Berechnung!Y11)*100</f>
        <v>0</v>
      </c>
      <c r="F144" s="91">
        <f>(Berechnung!AC11)*100</f>
        <v>0</v>
      </c>
    </row>
    <row r="145" spans="1:6" x14ac:dyDescent="0.2">
      <c r="A145" s="87">
        <v>6</v>
      </c>
      <c r="B145" s="88" t="s">
        <v>7</v>
      </c>
      <c r="C145" s="90">
        <f>'Prinzip 6'!E1</f>
        <v>0</v>
      </c>
      <c r="D145" s="91">
        <f>(Berechnung!U12)*100</f>
        <v>0</v>
      </c>
      <c r="E145" s="91">
        <f>(Berechnung!Y12)*100</f>
        <v>0</v>
      </c>
      <c r="F145" s="91">
        <f>(Berechnung!AC12)*100</f>
        <v>0</v>
      </c>
    </row>
    <row r="146" spans="1:6" x14ac:dyDescent="0.2">
      <c r="A146" s="87">
        <v>7</v>
      </c>
      <c r="B146" s="88" t="s">
        <v>8</v>
      </c>
      <c r="C146" s="90">
        <f>'Prinzip 7'!E1</f>
        <v>0</v>
      </c>
      <c r="D146" s="91">
        <f>(Berechnung!U13)*100</f>
        <v>0</v>
      </c>
      <c r="E146" s="91">
        <f>(Berechnung!Y13)*100</f>
        <v>0</v>
      </c>
      <c r="F146" s="91">
        <f>(Berechnung!AC13)*100</f>
        <v>0</v>
      </c>
    </row>
    <row r="147" spans="1:6" x14ac:dyDescent="0.2">
      <c r="A147" s="87">
        <v>8</v>
      </c>
      <c r="B147" s="88" t="s">
        <v>9</v>
      </c>
      <c r="C147" s="90">
        <f>'Prinzip 8'!E1</f>
        <v>0</v>
      </c>
      <c r="D147" s="91">
        <f>(Berechnung!U14)*100</f>
        <v>0</v>
      </c>
      <c r="E147" s="91">
        <f>(Berechnung!Y14)*100</f>
        <v>0</v>
      </c>
      <c r="F147" s="91">
        <f>(Berechnung!AC14)*100</f>
        <v>0</v>
      </c>
    </row>
    <row r="148" spans="1:6" x14ac:dyDescent="0.2">
      <c r="A148" s="87">
        <v>9</v>
      </c>
      <c r="B148" s="88" t="s">
        <v>10</v>
      </c>
      <c r="C148" s="90">
        <f>'Prinzip 9'!E1</f>
        <v>0</v>
      </c>
      <c r="D148" s="91">
        <f>(Berechnung!U15)*100</f>
        <v>0</v>
      </c>
      <c r="E148" s="91">
        <f>(Berechnung!Y15)*100</f>
        <v>0</v>
      </c>
      <c r="F148" s="91">
        <f>(Berechnung!AC15)*100</f>
        <v>0</v>
      </c>
    </row>
    <row r="149" spans="1:6" x14ac:dyDescent="0.2">
      <c r="A149" s="87">
        <v>10</v>
      </c>
      <c r="B149" s="88" t="s">
        <v>11</v>
      </c>
      <c r="C149" s="90">
        <f>'Prinzip 10'!E1</f>
        <v>0</v>
      </c>
      <c r="D149" s="91">
        <f>(Berechnung!U16)*100</f>
        <v>0</v>
      </c>
      <c r="E149" s="91">
        <f>(Berechnung!Y16)*100</f>
        <v>0</v>
      </c>
      <c r="F149" s="91">
        <f>(Berechnung!AC16)*100</f>
        <v>0</v>
      </c>
    </row>
    <row r="150" spans="1:6" x14ac:dyDescent="0.2">
      <c r="A150" s="87">
        <v>11</v>
      </c>
      <c r="B150" s="88" t="s">
        <v>12</v>
      </c>
      <c r="C150" s="90">
        <f>'Prinzip 11'!E1</f>
        <v>0</v>
      </c>
      <c r="D150" s="91">
        <f>(Berechnung!U17)*100</f>
        <v>0</v>
      </c>
      <c r="E150" s="91">
        <f>(Berechnung!Y17)*100</f>
        <v>0</v>
      </c>
      <c r="F150" s="91">
        <f>(Berechnung!AC17)*100</f>
        <v>0</v>
      </c>
    </row>
    <row r="151" spans="1:6" x14ac:dyDescent="0.2">
      <c r="A151" s="87">
        <v>12</v>
      </c>
      <c r="B151" s="88" t="s">
        <v>13</v>
      </c>
      <c r="C151" s="90">
        <f>'Prinzip 12'!E1</f>
        <v>0</v>
      </c>
      <c r="D151" s="91">
        <f>(Berechnung!U18)*100</f>
        <v>0</v>
      </c>
      <c r="E151" s="91">
        <f>(Berechnung!Y18)*100</f>
        <v>0</v>
      </c>
      <c r="F151" s="91">
        <f>(Berechnung!AC18)*100</f>
        <v>0</v>
      </c>
    </row>
    <row r="152" spans="1:6" x14ac:dyDescent="0.2">
      <c r="B152" s="99" t="s">
        <v>253</v>
      </c>
      <c r="C152" s="100" cm="1">
        <f t="array" ref="C152">SUM(C140:C151/12)</f>
        <v>0</v>
      </c>
      <c r="D152" s="100" cm="1">
        <f t="array" ref="D152">SUM(D140:D151/12)</f>
        <v>0</v>
      </c>
      <c r="E152" s="100" cm="1">
        <f t="array" ref="E152">SUM(E140:E151/12)</f>
        <v>0</v>
      </c>
      <c r="F152" s="100" cm="1">
        <f t="array" ref="F152">SUM(F140:F151/12)</f>
        <v>0</v>
      </c>
    </row>
  </sheetData>
  <mergeCells count="51">
    <mergeCell ref="A50:F51"/>
    <mergeCell ref="A123:F123"/>
    <mergeCell ref="A137:D138"/>
    <mergeCell ref="E137:F138"/>
    <mergeCell ref="A124:A136"/>
    <mergeCell ref="A111:F114"/>
    <mergeCell ref="A115:F115"/>
    <mergeCell ref="A116:F116"/>
    <mergeCell ref="A117:F121"/>
    <mergeCell ref="A122:F122"/>
    <mergeCell ref="A103:D104"/>
    <mergeCell ref="E103:F108"/>
    <mergeCell ref="A105:D108"/>
    <mergeCell ref="A109:F109"/>
    <mergeCell ref="A110:F110"/>
    <mergeCell ref="A98:F102"/>
    <mergeCell ref="A96:F96"/>
    <mergeCell ref="A97:F97"/>
    <mergeCell ref="A86:F86"/>
    <mergeCell ref="A87:F95"/>
    <mergeCell ref="A65:F65"/>
    <mergeCell ref="A66:F66"/>
    <mergeCell ref="A67:F73"/>
    <mergeCell ref="A74:F74"/>
    <mergeCell ref="A75:F75"/>
    <mergeCell ref="A76:F77"/>
    <mergeCell ref="B78:F85"/>
    <mergeCell ref="A58:F58"/>
    <mergeCell ref="A59:F59"/>
    <mergeCell ref="A60:F64"/>
    <mergeCell ref="A52:D53"/>
    <mergeCell ref="E52:F57"/>
    <mergeCell ref="A54:D57"/>
    <mergeCell ref="A45:F49"/>
    <mergeCell ref="B39:F44"/>
    <mergeCell ref="A28:F28"/>
    <mergeCell ref="A29:F37"/>
    <mergeCell ref="A15:F18"/>
    <mergeCell ref="A19:F19"/>
    <mergeCell ref="A21:F26"/>
    <mergeCell ref="A20:F20"/>
    <mergeCell ref="A27:F27"/>
    <mergeCell ref="A38:F38"/>
    <mergeCell ref="A9:F12"/>
    <mergeCell ref="A13:F13"/>
    <mergeCell ref="A14:F14"/>
    <mergeCell ref="E1:F6"/>
    <mergeCell ref="A1:D2"/>
    <mergeCell ref="A3:D6"/>
    <mergeCell ref="A8:F8"/>
    <mergeCell ref="A7:F7"/>
  </mergeCells>
  <phoneticPr fontId="2" type="noConversion"/>
  <pageMargins left="0.7" right="0.7" top="0.78740157499999996" bottom="0.78740157499999996" header="0.3" footer="0.3"/>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A7825-0C45-8C4E-9511-A473916F13DE}">
  <dimension ref="A1:L24"/>
  <sheetViews>
    <sheetView view="pageBreakPreview" zoomScale="158" zoomScaleNormal="100" zoomScalePageLayoutView="178" workbookViewId="0">
      <selection activeCell="C3" sqref="C3"/>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(E5+E8+E11+E14+E17+E20+E23)/7</f>
        <v>0</v>
      </c>
    </row>
    <row r="2" spans="1:12" x14ac:dyDescent="0.15">
      <c r="A2" s="8">
        <v>9</v>
      </c>
      <c r="B2" s="3" t="s">
        <v>10</v>
      </c>
    </row>
    <row r="3" spans="1:12" ht="136" customHeight="1" x14ac:dyDescent="0.15">
      <c r="A3" s="9"/>
      <c r="C3" s="7" t="s">
        <v>375</v>
      </c>
      <c r="D3" s="7"/>
      <c r="E3" s="7"/>
    </row>
    <row r="4" spans="1:12" ht="11" customHeight="1" thickBot="1" x14ac:dyDescent="0.2">
      <c r="A4" s="27">
        <v>9.1</v>
      </c>
      <c r="B4" s="4" t="s">
        <v>26</v>
      </c>
      <c r="C4" s="4" t="s">
        <v>322</v>
      </c>
      <c r="D4" s="4"/>
      <c r="E4" s="28" t="s">
        <v>72</v>
      </c>
      <c r="F4" s="58">
        <v>9.1</v>
      </c>
      <c r="G4" s="17" t="s">
        <v>371</v>
      </c>
      <c r="H4" s="41"/>
      <c r="I4" s="41"/>
      <c r="J4" s="41"/>
      <c r="K4" s="41"/>
      <c r="L4" s="59"/>
    </row>
    <row r="5" spans="1:12" ht="28" customHeight="1" thickBot="1" x14ac:dyDescent="0.2">
      <c r="A5" s="32"/>
      <c r="B5" s="25"/>
      <c r="C5" s="121" t="s">
        <v>323</v>
      </c>
      <c r="D5" s="121"/>
      <c r="E5" s="94">
        <v>0</v>
      </c>
      <c r="F5" s="138"/>
      <c r="G5" s="138"/>
      <c r="H5" s="138"/>
      <c r="I5" s="138"/>
      <c r="J5" s="138"/>
      <c r="K5" s="138"/>
      <c r="L5" s="139"/>
    </row>
    <row r="6" spans="1:12" ht="48" customHeight="1" x14ac:dyDescent="0.15">
      <c r="A6" s="32"/>
      <c r="B6" s="25"/>
      <c r="C6" s="40" t="s">
        <v>324</v>
      </c>
      <c r="D6" s="122" t="s">
        <v>329</v>
      </c>
      <c r="E6" s="123"/>
      <c r="F6" s="140"/>
      <c r="G6" s="141"/>
      <c r="H6" s="141"/>
      <c r="I6" s="141"/>
      <c r="J6" s="141"/>
      <c r="K6" s="141"/>
      <c r="L6" s="142"/>
    </row>
    <row r="7" spans="1:12" ht="11" customHeight="1" thickBot="1" x14ac:dyDescent="0.2">
      <c r="A7" s="27">
        <v>9.1999999999999993</v>
      </c>
      <c r="B7" s="4" t="s">
        <v>26</v>
      </c>
      <c r="C7" s="4" t="s">
        <v>166</v>
      </c>
      <c r="D7" s="4"/>
      <c r="E7" s="28" t="s">
        <v>72</v>
      </c>
      <c r="F7" s="55">
        <v>9.1999999999999993</v>
      </c>
      <c r="G7" s="17" t="s">
        <v>371</v>
      </c>
      <c r="H7" s="56"/>
      <c r="I7" s="56"/>
      <c r="J7" s="56"/>
      <c r="K7" s="56"/>
      <c r="L7" s="57"/>
    </row>
    <row r="8" spans="1:12" ht="28" customHeight="1" thickBot="1" x14ac:dyDescent="0.2">
      <c r="A8" s="54"/>
      <c r="B8" s="18"/>
      <c r="C8" s="160" t="s">
        <v>167</v>
      </c>
      <c r="D8" s="160"/>
      <c r="E8" s="93">
        <v>0</v>
      </c>
      <c r="F8" s="138"/>
      <c r="G8" s="138"/>
      <c r="H8" s="138"/>
      <c r="I8" s="138"/>
      <c r="J8" s="138"/>
      <c r="K8" s="138"/>
      <c r="L8" s="139"/>
    </row>
    <row r="9" spans="1:12" ht="48" customHeight="1" x14ac:dyDescent="0.15">
      <c r="A9" s="29"/>
      <c r="B9" s="26"/>
      <c r="C9" s="37" t="s">
        <v>330</v>
      </c>
      <c r="D9" s="125" t="s">
        <v>168</v>
      </c>
      <c r="E9" s="126"/>
      <c r="F9" s="140"/>
      <c r="G9" s="141"/>
      <c r="H9" s="141"/>
      <c r="I9" s="141"/>
      <c r="J9" s="141"/>
      <c r="K9" s="141"/>
      <c r="L9" s="142"/>
    </row>
    <row r="10" spans="1:12" ht="11" customHeight="1" thickBot="1" x14ac:dyDescent="0.2">
      <c r="A10" s="31">
        <v>9.3000000000000007</v>
      </c>
      <c r="B10" s="17" t="s">
        <v>26</v>
      </c>
      <c r="C10" s="4" t="s">
        <v>66</v>
      </c>
      <c r="D10" s="17"/>
      <c r="E10" s="28" t="s">
        <v>72</v>
      </c>
      <c r="F10" s="55">
        <v>9.3000000000000007</v>
      </c>
      <c r="G10" s="17" t="s">
        <v>371</v>
      </c>
      <c r="H10" s="56"/>
      <c r="I10" s="56"/>
      <c r="J10" s="56"/>
      <c r="K10" s="56"/>
      <c r="L10" s="57"/>
    </row>
    <row r="11" spans="1:12" ht="28" customHeight="1" thickBot="1" x14ac:dyDescent="0.2">
      <c r="A11" s="32"/>
      <c r="B11" s="25"/>
      <c r="C11" s="121" t="s">
        <v>325</v>
      </c>
      <c r="D11" s="121"/>
      <c r="E11" s="94">
        <v>0</v>
      </c>
      <c r="F11" s="138"/>
      <c r="G11" s="138"/>
      <c r="H11" s="138"/>
      <c r="I11" s="138"/>
      <c r="J11" s="138"/>
      <c r="K11" s="138"/>
      <c r="L11" s="139"/>
    </row>
    <row r="12" spans="1:12" ht="48" customHeight="1" x14ac:dyDescent="0.15">
      <c r="A12" s="51"/>
      <c r="B12" s="52"/>
      <c r="C12" s="53" t="s">
        <v>326</v>
      </c>
      <c r="D12" s="157" t="s">
        <v>331</v>
      </c>
      <c r="E12" s="123"/>
      <c r="F12" s="140"/>
      <c r="G12" s="141"/>
      <c r="H12" s="141"/>
      <c r="I12" s="141"/>
      <c r="J12" s="141"/>
      <c r="K12" s="141"/>
      <c r="L12" s="142"/>
    </row>
    <row r="13" spans="1:12" ht="11" customHeight="1" thickBot="1" x14ac:dyDescent="0.2">
      <c r="A13" s="31">
        <v>9.4</v>
      </c>
      <c r="B13" s="17" t="s">
        <v>26</v>
      </c>
      <c r="C13" s="4" t="s">
        <v>67</v>
      </c>
      <c r="D13" s="17"/>
      <c r="E13" s="28" t="s">
        <v>72</v>
      </c>
      <c r="F13" s="55">
        <v>9.4</v>
      </c>
      <c r="G13" s="17" t="s">
        <v>371</v>
      </c>
      <c r="H13" s="56"/>
      <c r="I13" s="56"/>
      <c r="J13" s="56"/>
      <c r="K13" s="56"/>
      <c r="L13" s="57"/>
    </row>
    <row r="14" spans="1:12" ht="28" customHeight="1" thickBot="1" x14ac:dyDescent="0.2">
      <c r="A14" s="34"/>
      <c r="B14" s="24"/>
      <c r="C14" s="130" t="s">
        <v>170</v>
      </c>
      <c r="D14" s="130"/>
      <c r="E14" s="95">
        <v>0</v>
      </c>
      <c r="F14" s="138"/>
      <c r="G14" s="138"/>
      <c r="H14" s="138"/>
      <c r="I14" s="138"/>
      <c r="J14" s="138"/>
      <c r="K14" s="138"/>
      <c r="L14" s="139"/>
    </row>
    <row r="15" spans="1:12" ht="48" customHeight="1" x14ac:dyDescent="0.15">
      <c r="A15" s="45"/>
      <c r="B15" s="46"/>
      <c r="C15" s="12" t="s">
        <v>327</v>
      </c>
      <c r="D15" s="152" t="s">
        <v>169</v>
      </c>
      <c r="E15" s="132"/>
      <c r="F15" s="140"/>
      <c r="G15" s="141"/>
      <c r="H15" s="141"/>
      <c r="I15" s="141"/>
      <c r="J15" s="141"/>
      <c r="K15" s="141"/>
      <c r="L15" s="142"/>
    </row>
    <row r="16" spans="1:12" ht="11" customHeight="1" thickBot="1" x14ac:dyDescent="0.2">
      <c r="A16" s="31">
        <v>9.5</v>
      </c>
      <c r="B16" s="17" t="s">
        <v>26</v>
      </c>
      <c r="C16" s="6" t="s">
        <v>332</v>
      </c>
      <c r="D16" s="17"/>
      <c r="E16" s="101" t="s">
        <v>72</v>
      </c>
      <c r="F16" s="55">
        <v>9.5</v>
      </c>
      <c r="G16" s="17" t="s">
        <v>371</v>
      </c>
      <c r="H16" s="56"/>
      <c r="I16" s="56"/>
      <c r="J16" s="56"/>
      <c r="K16" s="56"/>
      <c r="L16" s="57"/>
    </row>
    <row r="17" spans="1:12" ht="28" customHeight="1" thickBot="1" x14ac:dyDescent="0.2">
      <c r="A17" s="34"/>
      <c r="B17" s="24"/>
      <c r="C17" s="130" t="s">
        <v>165</v>
      </c>
      <c r="D17" s="130"/>
      <c r="E17" s="95">
        <v>0</v>
      </c>
      <c r="F17" s="138"/>
      <c r="G17" s="138"/>
      <c r="H17" s="138"/>
      <c r="I17" s="138"/>
      <c r="J17" s="138"/>
      <c r="K17" s="138"/>
      <c r="L17" s="139"/>
    </row>
    <row r="18" spans="1:12" ht="48" customHeight="1" x14ac:dyDescent="0.15">
      <c r="A18" s="45"/>
      <c r="B18" s="46"/>
      <c r="C18" s="12" t="s">
        <v>333</v>
      </c>
      <c r="D18" s="152" t="s">
        <v>171</v>
      </c>
      <c r="E18" s="132"/>
      <c r="F18" s="140"/>
      <c r="G18" s="141"/>
      <c r="H18" s="141"/>
      <c r="I18" s="141"/>
      <c r="J18" s="141"/>
      <c r="K18" s="141"/>
      <c r="L18" s="142"/>
    </row>
    <row r="19" spans="1:12" ht="11" customHeight="1" thickBot="1" x14ac:dyDescent="0.2">
      <c r="A19" s="31">
        <v>9.6</v>
      </c>
      <c r="B19" s="17" t="s">
        <v>26</v>
      </c>
      <c r="C19" s="4" t="s">
        <v>21</v>
      </c>
      <c r="D19" s="17"/>
      <c r="E19" s="101" t="s">
        <v>72</v>
      </c>
      <c r="F19" s="55">
        <v>9.6</v>
      </c>
      <c r="G19" s="17" t="s">
        <v>371</v>
      </c>
      <c r="H19" s="56"/>
      <c r="I19" s="56"/>
      <c r="J19" s="56"/>
      <c r="K19" s="56"/>
      <c r="L19" s="57"/>
    </row>
    <row r="20" spans="1:12" ht="28" customHeight="1" thickBot="1" x14ac:dyDescent="0.2">
      <c r="A20" s="32"/>
      <c r="B20" s="25"/>
      <c r="C20" s="121" t="s">
        <v>172</v>
      </c>
      <c r="D20" s="121"/>
      <c r="E20" s="94">
        <v>0</v>
      </c>
      <c r="F20" s="138"/>
      <c r="G20" s="138"/>
      <c r="H20" s="138"/>
      <c r="I20" s="138"/>
      <c r="J20" s="138"/>
      <c r="K20" s="138"/>
      <c r="L20" s="139"/>
    </row>
    <row r="21" spans="1:12" ht="48" customHeight="1" x14ac:dyDescent="0.15">
      <c r="A21" s="51"/>
      <c r="B21" s="52"/>
      <c r="C21" s="53" t="s">
        <v>328</v>
      </c>
      <c r="D21" s="157" t="s">
        <v>334</v>
      </c>
      <c r="E21" s="123"/>
      <c r="F21" s="140"/>
      <c r="G21" s="141"/>
      <c r="H21" s="141"/>
      <c r="I21" s="141"/>
      <c r="J21" s="141"/>
      <c r="K21" s="141"/>
      <c r="L21" s="142"/>
    </row>
    <row r="22" spans="1:12" ht="11" customHeight="1" thickBot="1" x14ac:dyDescent="0.2">
      <c r="A22" s="31">
        <v>9.6999999999999993</v>
      </c>
      <c r="B22" s="17" t="s">
        <v>26</v>
      </c>
      <c r="C22" s="4" t="s">
        <v>68</v>
      </c>
      <c r="D22" s="17"/>
      <c r="E22" s="101" t="s">
        <v>72</v>
      </c>
      <c r="F22" s="55">
        <v>9.6999999999999993</v>
      </c>
      <c r="G22" s="17" t="s">
        <v>371</v>
      </c>
      <c r="H22" s="56"/>
      <c r="I22" s="56"/>
      <c r="J22" s="56"/>
      <c r="K22" s="56"/>
      <c r="L22" s="57"/>
    </row>
    <row r="23" spans="1:12" ht="28" customHeight="1" thickBot="1" x14ac:dyDescent="0.2">
      <c r="A23" s="29"/>
      <c r="B23" s="26"/>
      <c r="C23" s="124" t="s">
        <v>244</v>
      </c>
      <c r="D23" s="124"/>
      <c r="E23" s="93">
        <v>0</v>
      </c>
      <c r="F23" s="138"/>
      <c r="G23" s="138"/>
      <c r="H23" s="138"/>
      <c r="I23" s="138"/>
      <c r="J23" s="138"/>
      <c r="K23" s="138"/>
      <c r="L23" s="143"/>
    </row>
    <row r="24" spans="1:12" ht="48" customHeight="1" x14ac:dyDescent="0.15">
      <c r="A24" s="29"/>
      <c r="B24" s="26"/>
      <c r="C24" s="37" t="s">
        <v>335</v>
      </c>
      <c r="D24" s="125" t="s">
        <v>228</v>
      </c>
      <c r="E24" s="126"/>
      <c r="F24" s="154"/>
      <c r="G24" s="155"/>
      <c r="H24" s="155"/>
      <c r="I24" s="155"/>
      <c r="J24" s="155"/>
      <c r="K24" s="155"/>
      <c r="L24" s="156"/>
    </row>
  </sheetData>
  <mergeCells count="21">
    <mergeCell ref="D6:E6"/>
    <mergeCell ref="C8:D8"/>
    <mergeCell ref="D9:E9"/>
    <mergeCell ref="C11:D11"/>
    <mergeCell ref="D12:E12"/>
    <mergeCell ref="C23:D23"/>
    <mergeCell ref="D24:E24"/>
    <mergeCell ref="F5:L6"/>
    <mergeCell ref="F8:L9"/>
    <mergeCell ref="F11:L12"/>
    <mergeCell ref="F14:L15"/>
    <mergeCell ref="F17:L18"/>
    <mergeCell ref="F20:L21"/>
    <mergeCell ref="F23:L24"/>
    <mergeCell ref="C14:D14"/>
    <mergeCell ref="D15:E15"/>
    <mergeCell ref="C17:D17"/>
    <mergeCell ref="D18:E18"/>
    <mergeCell ref="C20:D20"/>
    <mergeCell ref="D21:E21"/>
    <mergeCell ref="C5:D5"/>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9</oddHead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6E17C-3264-A841-9C5E-DF89CB1EE50D}">
  <dimension ref="A1:L24"/>
  <sheetViews>
    <sheetView view="pageBreakPreview" zoomScale="131" zoomScaleNormal="100" zoomScalePageLayoutView="187" workbookViewId="0">
      <selection activeCell="C3" sqref="C3"/>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(E5+E8+E11+E14+E17+E20+E23)/7</f>
        <v>0</v>
      </c>
    </row>
    <row r="2" spans="1:12" x14ac:dyDescent="0.15">
      <c r="A2" s="8">
        <v>10</v>
      </c>
      <c r="B2" s="3" t="s">
        <v>11</v>
      </c>
    </row>
    <row r="3" spans="1:12" ht="136" customHeight="1" x14ac:dyDescent="0.15">
      <c r="A3" s="9"/>
      <c r="C3" s="7" t="s">
        <v>374</v>
      </c>
      <c r="D3" s="7"/>
      <c r="E3" s="7"/>
    </row>
    <row r="4" spans="1:12" ht="11" customHeight="1" thickBot="1" x14ac:dyDescent="0.2">
      <c r="A4" s="27">
        <v>10.1</v>
      </c>
      <c r="B4" s="4" t="s">
        <v>26</v>
      </c>
      <c r="C4" s="4" t="s">
        <v>22</v>
      </c>
      <c r="D4" s="4"/>
      <c r="E4" s="28" t="s">
        <v>72</v>
      </c>
      <c r="F4" s="58">
        <v>10.1</v>
      </c>
      <c r="G4" s="17" t="s">
        <v>371</v>
      </c>
      <c r="H4" s="41"/>
      <c r="I4" s="41"/>
      <c r="J4" s="41"/>
      <c r="K4" s="41"/>
      <c r="L4" s="59"/>
    </row>
    <row r="5" spans="1:12" ht="28" customHeight="1" thickBot="1" x14ac:dyDescent="0.2">
      <c r="A5" s="34"/>
      <c r="B5" s="24"/>
      <c r="C5" s="130" t="s">
        <v>181</v>
      </c>
      <c r="D5" s="130"/>
      <c r="E5" s="95">
        <v>0</v>
      </c>
      <c r="F5" s="138"/>
      <c r="G5" s="138"/>
      <c r="H5" s="138"/>
      <c r="I5" s="138"/>
      <c r="J5" s="138"/>
      <c r="K5" s="138"/>
      <c r="L5" s="139"/>
    </row>
    <row r="6" spans="1:12" ht="48" customHeight="1" x14ac:dyDescent="0.15">
      <c r="A6" s="34"/>
      <c r="B6" s="24"/>
      <c r="C6" s="36" t="s">
        <v>336</v>
      </c>
      <c r="D6" s="131" t="s">
        <v>174</v>
      </c>
      <c r="E6" s="132"/>
      <c r="F6" s="140"/>
      <c r="G6" s="141"/>
      <c r="H6" s="141"/>
      <c r="I6" s="141"/>
      <c r="J6" s="141"/>
      <c r="K6" s="141"/>
      <c r="L6" s="142"/>
    </row>
    <row r="7" spans="1:12" ht="11" customHeight="1" thickBot="1" x14ac:dyDescent="0.2">
      <c r="A7" s="31">
        <v>10.199999999999999</v>
      </c>
      <c r="B7" s="17" t="s">
        <v>26</v>
      </c>
      <c r="C7" s="6" t="s">
        <v>23</v>
      </c>
      <c r="D7" s="17"/>
      <c r="E7" s="28" t="s">
        <v>72</v>
      </c>
      <c r="F7" s="55">
        <v>10.199999999999999</v>
      </c>
      <c r="G7" s="17" t="s">
        <v>371</v>
      </c>
      <c r="H7" s="56"/>
      <c r="I7" s="56"/>
      <c r="J7" s="56"/>
      <c r="K7" s="56"/>
      <c r="L7" s="57"/>
    </row>
    <row r="8" spans="1:12" ht="28" customHeight="1" thickBot="1" x14ac:dyDescent="0.2">
      <c r="A8" s="32"/>
      <c r="B8" s="25"/>
      <c r="C8" s="121" t="s">
        <v>173</v>
      </c>
      <c r="D8" s="121"/>
      <c r="E8" s="94">
        <v>0</v>
      </c>
      <c r="F8" s="138"/>
      <c r="G8" s="138"/>
      <c r="H8" s="138"/>
      <c r="I8" s="138"/>
      <c r="J8" s="138"/>
      <c r="K8" s="138"/>
      <c r="L8" s="139"/>
    </row>
    <row r="9" spans="1:12" ht="48" customHeight="1" x14ac:dyDescent="0.15">
      <c r="A9" s="51"/>
      <c r="B9" s="52"/>
      <c r="C9" s="53" t="s">
        <v>337</v>
      </c>
      <c r="D9" s="157" t="s">
        <v>340</v>
      </c>
      <c r="E9" s="123"/>
      <c r="F9" s="140"/>
      <c r="G9" s="141"/>
      <c r="H9" s="141"/>
      <c r="I9" s="141"/>
      <c r="J9" s="141"/>
      <c r="K9" s="141"/>
      <c r="L9" s="142"/>
    </row>
    <row r="10" spans="1:12" ht="11" customHeight="1" thickBot="1" x14ac:dyDescent="0.2">
      <c r="A10" s="27">
        <v>10.3</v>
      </c>
      <c r="B10" s="4" t="s">
        <v>26</v>
      </c>
      <c r="C10" s="6" t="s">
        <v>182</v>
      </c>
      <c r="D10" s="4"/>
      <c r="E10" s="28" t="s">
        <v>72</v>
      </c>
      <c r="F10" s="55">
        <v>10.3</v>
      </c>
      <c r="G10" s="17" t="s">
        <v>371</v>
      </c>
      <c r="H10" s="56"/>
      <c r="I10" s="56"/>
      <c r="J10" s="56"/>
      <c r="K10" s="56"/>
      <c r="L10" s="57"/>
    </row>
    <row r="11" spans="1:12" ht="28" customHeight="1" thickBot="1" x14ac:dyDescent="0.2">
      <c r="A11" s="49"/>
      <c r="B11" s="50"/>
      <c r="C11" s="159" t="s">
        <v>341</v>
      </c>
      <c r="D11" s="159"/>
      <c r="E11" s="95">
        <v>0</v>
      </c>
      <c r="F11" s="138"/>
      <c r="G11" s="138"/>
      <c r="H11" s="138"/>
      <c r="I11" s="138"/>
      <c r="J11" s="138"/>
      <c r="K11" s="138"/>
      <c r="L11" s="143"/>
    </row>
    <row r="12" spans="1:12" ht="48" customHeight="1" x14ac:dyDescent="0.15">
      <c r="A12" s="34"/>
      <c r="B12" s="24"/>
      <c r="C12" s="36" t="s">
        <v>245</v>
      </c>
      <c r="D12" s="131" t="s">
        <v>175</v>
      </c>
      <c r="E12" s="132"/>
      <c r="F12" s="144"/>
      <c r="G12" s="145"/>
      <c r="H12" s="145"/>
      <c r="I12" s="145"/>
      <c r="J12" s="145"/>
      <c r="K12" s="145"/>
      <c r="L12" s="146"/>
    </row>
    <row r="13" spans="1:12" ht="11" customHeight="1" thickBot="1" x14ac:dyDescent="0.2">
      <c r="A13" s="27">
        <v>10.4</v>
      </c>
      <c r="B13" s="4" t="s">
        <v>26</v>
      </c>
      <c r="C13" s="6" t="s">
        <v>183</v>
      </c>
      <c r="D13" s="4"/>
      <c r="E13" s="28" t="s">
        <v>72</v>
      </c>
      <c r="F13" s="55">
        <v>10.4</v>
      </c>
      <c r="G13" s="17" t="s">
        <v>371</v>
      </c>
      <c r="H13" s="41"/>
      <c r="I13" s="56"/>
      <c r="J13" s="56"/>
      <c r="K13" s="56"/>
      <c r="L13" s="57"/>
    </row>
    <row r="14" spans="1:12" ht="28" customHeight="1" thickBot="1" x14ac:dyDescent="0.2">
      <c r="A14" s="49"/>
      <c r="B14" s="50"/>
      <c r="C14" s="159" t="s">
        <v>342</v>
      </c>
      <c r="D14" s="159"/>
      <c r="E14" s="95">
        <v>0</v>
      </c>
      <c r="F14" s="138"/>
      <c r="G14" s="138"/>
      <c r="H14" s="138"/>
      <c r="I14" s="138"/>
      <c r="J14" s="138"/>
      <c r="K14" s="138"/>
      <c r="L14" s="139"/>
    </row>
    <row r="15" spans="1:12" ht="48" customHeight="1" x14ac:dyDescent="0.15">
      <c r="A15" s="34"/>
      <c r="B15" s="24"/>
      <c r="C15" s="36" t="s">
        <v>343</v>
      </c>
      <c r="D15" s="131" t="s">
        <v>344</v>
      </c>
      <c r="E15" s="132"/>
      <c r="F15" s="140"/>
      <c r="G15" s="141"/>
      <c r="H15" s="141"/>
      <c r="I15" s="141"/>
      <c r="J15" s="141"/>
      <c r="K15" s="141"/>
      <c r="L15" s="142"/>
    </row>
    <row r="16" spans="1:12" ht="10" customHeight="1" thickBot="1" x14ac:dyDescent="0.2">
      <c r="A16" s="31">
        <v>10.5</v>
      </c>
      <c r="B16" s="17" t="s">
        <v>26</v>
      </c>
      <c r="C16" s="4" t="s">
        <v>338</v>
      </c>
      <c r="D16" s="17"/>
      <c r="E16" s="28" t="s">
        <v>72</v>
      </c>
      <c r="F16" s="55">
        <v>10.5</v>
      </c>
      <c r="G16" s="17" t="s">
        <v>371</v>
      </c>
      <c r="H16" s="56"/>
      <c r="I16" s="56"/>
      <c r="J16" s="56"/>
      <c r="K16" s="56"/>
      <c r="L16" s="57"/>
    </row>
    <row r="17" spans="1:12" ht="28" customHeight="1" thickBot="1" x14ac:dyDescent="0.2">
      <c r="A17" s="34"/>
      <c r="B17" s="24"/>
      <c r="C17" s="130" t="s">
        <v>180</v>
      </c>
      <c r="D17" s="130"/>
      <c r="E17" s="95">
        <v>0</v>
      </c>
      <c r="F17" s="138"/>
      <c r="G17" s="138"/>
      <c r="H17" s="138"/>
      <c r="I17" s="138"/>
      <c r="J17" s="138"/>
      <c r="K17" s="138"/>
      <c r="L17" s="139"/>
    </row>
    <row r="18" spans="1:12" ht="48" customHeight="1" x14ac:dyDescent="0.15">
      <c r="A18" s="34"/>
      <c r="B18" s="24"/>
      <c r="C18" s="36" t="s">
        <v>339</v>
      </c>
      <c r="D18" s="131" t="s">
        <v>179</v>
      </c>
      <c r="E18" s="132"/>
      <c r="F18" s="140"/>
      <c r="G18" s="141"/>
      <c r="H18" s="141"/>
      <c r="I18" s="141"/>
      <c r="J18" s="141"/>
      <c r="K18" s="141"/>
      <c r="L18" s="142"/>
    </row>
    <row r="19" spans="1:12" ht="11" customHeight="1" thickBot="1" x14ac:dyDescent="0.2">
      <c r="A19" s="31">
        <v>10.6</v>
      </c>
      <c r="B19" s="17" t="s">
        <v>26</v>
      </c>
      <c r="C19" s="4" t="s">
        <v>69</v>
      </c>
      <c r="D19" s="17"/>
      <c r="E19" s="28" t="s">
        <v>72</v>
      </c>
      <c r="F19" s="55">
        <v>10.6</v>
      </c>
      <c r="G19" s="17" t="s">
        <v>371</v>
      </c>
      <c r="H19" s="56"/>
      <c r="I19" s="56"/>
      <c r="J19" s="56"/>
      <c r="K19" s="56"/>
      <c r="L19" s="57"/>
    </row>
    <row r="20" spans="1:12" ht="28" customHeight="1" thickBot="1" x14ac:dyDescent="0.2">
      <c r="A20" s="29"/>
      <c r="B20" s="26"/>
      <c r="C20" s="124" t="s">
        <v>176</v>
      </c>
      <c r="D20" s="124"/>
      <c r="E20" s="93">
        <v>0</v>
      </c>
      <c r="F20" s="138"/>
      <c r="G20" s="138"/>
      <c r="H20" s="138"/>
      <c r="I20" s="138"/>
      <c r="J20" s="138"/>
      <c r="K20" s="138"/>
      <c r="L20" s="139"/>
    </row>
    <row r="21" spans="1:12" ht="48" customHeight="1" x14ac:dyDescent="0.15">
      <c r="A21" s="42"/>
      <c r="B21" s="43"/>
      <c r="C21" s="13" t="s">
        <v>177</v>
      </c>
      <c r="D21" s="158" t="s">
        <v>246</v>
      </c>
      <c r="E21" s="126"/>
      <c r="F21" s="140"/>
      <c r="G21" s="141"/>
      <c r="H21" s="141"/>
      <c r="I21" s="141"/>
      <c r="J21" s="141"/>
      <c r="K21" s="141"/>
      <c r="L21" s="142"/>
    </row>
    <row r="22" spans="1:12" ht="11" customHeight="1" thickBot="1" x14ac:dyDescent="0.2">
      <c r="A22" s="31">
        <v>10.7</v>
      </c>
      <c r="B22" s="17" t="s">
        <v>26</v>
      </c>
      <c r="C22" s="4" t="s">
        <v>70</v>
      </c>
      <c r="D22" s="17"/>
      <c r="E22" s="28" t="s">
        <v>72</v>
      </c>
      <c r="F22" s="55">
        <v>10.7</v>
      </c>
      <c r="G22" s="17" t="s">
        <v>371</v>
      </c>
      <c r="H22" s="56"/>
      <c r="I22" s="56"/>
      <c r="J22" s="56"/>
      <c r="K22" s="56"/>
      <c r="L22" s="57"/>
    </row>
    <row r="23" spans="1:12" ht="28" customHeight="1" thickBot="1" x14ac:dyDescent="0.2">
      <c r="A23" s="32"/>
      <c r="B23" s="25"/>
      <c r="C23" s="121" t="s">
        <v>247</v>
      </c>
      <c r="D23" s="121"/>
      <c r="E23" s="94">
        <v>0</v>
      </c>
      <c r="F23" s="138"/>
      <c r="G23" s="138"/>
      <c r="H23" s="138"/>
      <c r="I23" s="138"/>
      <c r="J23" s="138"/>
      <c r="K23" s="138"/>
      <c r="L23" s="143"/>
    </row>
    <row r="24" spans="1:12" ht="48" customHeight="1" x14ac:dyDescent="0.15">
      <c r="A24" s="51"/>
      <c r="B24" s="52"/>
      <c r="C24" s="53" t="s">
        <v>345</v>
      </c>
      <c r="D24" s="157" t="s">
        <v>178</v>
      </c>
      <c r="E24" s="123"/>
      <c r="F24" s="154"/>
      <c r="G24" s="155"/>
      <c r="H24" s="155"/>
      <c r="I24" s="155"/>
      <c r="J24" s="155"/>
      <c r="K24" s="155"/>
      <c r="L24" s="156"/>
    </row>
  </sheetData>
  <mergeCells count="21">
    <mergeCell ref="C20:D20"/>
    <mergeCell ref="D21:E21"/>
    <mergeCell ref="C23:D23"/>
    <mergeCell ref="D24:E24"/>
    <mergeCell ref="C5:D5"/>
    <mergeCell ref="D6:E6"/>
    <mergeCell ref="C14:D14"/>
    <mergeCell ref="D18:E18"/>
    <mergeCell ref="C8:D8"/>
    <mergeCell ref="D9:E9"/>
    <mergeCell ref="C11:D11"/>
    <mergeCell ref="D12:E12"/>
    <mergeCell ref="D15:E15"/>
    <mergeCell ref="C17:D17"/>
    <mergeCell ref="F23:L24"/>
    <mergeCell ref="F5:L6"/>
    <mergeCell ref="F8:L9"/>
    <mergeCell ref="F11:L12"/>
    <mergeCell ref="F14:L15"/>
    <mergeCell ref="F17:L18"/>
    <mergeCell ref="F20:L21"/>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10</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48E1F-300E-3748-818F-311A4E9644DB}">
  <dimension ref="A1:L15"/>
  <sheetViews>
    <sheetView view="pageBreakPreview" topLeftCell="B1" zoomScale="131" zoomScaleNormal="100" zoomScalePageLayoutView="177" workbookViewId="0">
      <selection activeCell="J27" sqref="J27"/>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(E5+E8+E11+E14)/4</f>
        <v>0</v>
      </c>
    </row>
    <row r="2" spans="1:12" x14ac:dyDescent="0.15">
      <c r="A2" s="8">
        <v>11</v>
      </c>
      <c r="B2" s="3" t="s">
        <v>33</v>
      </c>
    </row>
    <row r="3" spans="1:12" ht="136" customHeight="1" x14ac:dyDescent="0.15">
      <c r="A3" s="9"/>
      <c r="C3" s="7" t="s">
        <v>346</v>
      </c>
      <c r="D3" s="7"/>
      <c r="E3" s="7"/>
    </row>
    <row r="4" spans="1:12" ht="11" customHeight="1" thickBot="1" x14ac:dyDescent="0.2">
      <c r="A4" s="27">
        <v>11.1</v>
      </c>
      <c r="B4" s="4" t="s">
        <v>26</v>
      </c>
      <c r="C4" s="4" t="s">
        <v>347</v>
      </c>
      <c r="D4" s="4"/>
      <c r="E4" s="28" t="s">
        <v>72</v>
      </c>
      <c r="F4" s="58">
        <v>11.1</v>
      </c>
      <c r="G4" s="17" t="s">
        <v>371</v>
      </c>
      <c r="H4" s="41"/>
      <c r="I4" s="41"/>
      <c r="J4" s="41"/>
      <c r="K4" s="41"/>
      <c r="L4" s="59"/>
    </row>
    <row r="5" spans="1:12" ht="28" customHeight="1" thickBot="1" x14ac:dyDescent="0.2">
      <c r="A5" s="32"/>
      <c r="B5" s="25"/>
      <c r="C5" s="121" t="s">
        <v>184</v>
      </c>
      <c r="D5" s="121"/>
      <c r="E5" s="94">
        <v>0</v>
      </c>
      <c r="F5" s="138"/>
      <c r="G5" s="138"/>
      <c r="H5" s="138"/>
      <c r="I5" s="138"/>
      <c r="J5" s="138"/>
      <c r="K5" s="138"/>
      <c r="L5" s="139"/>
    </row>
    <row r="6" spans="1:12" ht="48" customHeight="1" x14ac:dyDescent="0.15">
      <c r="A6" s="32"/>
      <c r="B6" s="25"/>
      <c r="C6" s="40" t="s">
        <v>353</v>
      </c>
      <c r="D6" s="122" t="s">
        <v>348</v>
      </c>
      <c r="E6" s="123"/>
      <c r="F6" s="140"/>
      <c r="G6" s="141"/>
      <c r="H6" s="141"/>
      <c r="I6" s="141"/>
      <c r="J6" s="141"/>
      <c r="K6" s="141"/>
      <c r="L6" s="142"/>
    </row>
    <row r="7" spans="1:12" ht="11" customHeight="1" thickBot="1" x14ac:dyDescent="0.2">
      <c r="A7" s="27">
        <v>11.2</v>
      </c>
      <c r="B7" s="4" t="s">
        <v>26</v>
      </c>
      <c r="C7" s="4" t="s">
        <v>24</v>
      </c>
      <c r="D7" s="4"/>
      <c r="E7" s="28" t="s">
        <v>72</v>
      </c>
      <c r="F7" s="55">
        <v>11.2</v>
      </c>
      <c r="G7" s="17" t="s">
        <v>371</v>
      </c>
      <c r="H7" s="56"/>
      <c r="I7" s="56"/>
      <c r="J7" s="56"/>
      <c r="K7" s="56"/>
      <c r="L7" s="57"/>
    </row>
    <row r="8" spans="1:12" ht="28" customHeight="1" thickBot="1" x14ac:dyDescent="0.2">
      <c r="A8" s="54"/>
      <c r="B8" s="18"/>
      <c r="C8" s="160" t="s">
        <v>185</v>
      </c>
      <c r="D8" s="160"/>
      <c r="E8" s="93">
        <v>0</v>
      </c>
      <c r="F8" s="138"/>
      <c r="G8" s="138"/>
      <c r="H8" s="138"/>
      <c r="I8" s="138"/>
      <c r="J8" s="138"/>
      <c r="K8" s="138"/>
      <c r="L8" s="139"/>
    </row>
    <row r="9" spans="1:12" ht="48" customHeight="1" x14ac:dyDescent="0.15">
      <c r="A9" s="29"/>
      <c r="B9" s="26"/>
      <c r="C9" s="37" t="s">
        <v>356</v>
      </c>
      <c r="D9" s="125" t="s">
        <v>355</v>
      </c>
      <c r="E9" s="126"/>
      <c r="F9" s="140"/>
      <c r="G9" s="141"/>
      <c r="H9" s="141"/>
      <c r="I9" s="141"/>
      <c r="J9" s="141"/>
      <c r="K9" s="141"/>
      <c r="L9" s="142"/>
    </row>
    <row r="10" spans="1:12" ht="11" customHeight="1" thickBot="1" x14ac:dyDescent="0.2">
      <c r="A10" s="31">
        <v>11.3</v>
      </c>
      <c r="B10" s="17" t="s">
        <v>26</v>
      </c>
      <c r="C10" s="4" t="s">
        <v>34</v>
      </c>
      <c r="D10" s="17"/>
      <c r="E10" s="28" t="s">
        <v>72</v>
      </c>
      <c r="F10" s="55">
        <v>11.3</v>
      </c>
      <c r="G10" s="17" t="s">
        <v>371</v>
      </c>
      <c r="H10" s="56"/>
      <c r="I10" s="56"/>
      <c r="J10" s="56"/>
      <c r="K10" s="56"/>
      <c r="L10" s="57"/>
    </row>
    <row r="11" spans="1:12" ht="28" customHeight="1" thickBot="1" x14ac:dyDescent="0.2">
      <c r="A11" s="32"/>
      <c r="B11" s="25"/>
      <c r="C11" s="121" t="s">
        <v>186</v>
      </c>
      <c r="D11" s="121"/>
      <c r="E11" s="94">
        <v>0</v>
      </c>
      <c r="F11" s="138"/>
      <c r="G11" s="138"/>
      <c r="H11" s="138"/>
      <c r="I11" s="138"/>
      <c r="J11" s="138"/>
      <c r="K11" s="138"/>
      <c r="L11" s="139"/>
    </row>
    <row r="12" spans="1:12" ht="48" customHeight="1" x14ac:dyDescent="0.15">
      <c r="A12" s="51"/>
      <c r="B12" s="52"/>
      <c r="C12" s="53" t="s">
        <v>349</v>
      </c>
      <c r="D12" s="157" t="s">
        <v>350</v>
      </c>
      <c r="E12" s="123"/>
      <c r="F12" s="140"/>
      <c r="G12" s="141"/>
      <c r="H12" s="141"/>
      <c r="I12" s="141"/>
      <c r="J12" s="141"/>
      <c r="K12" s="141"/>
      <c r="L12" s="142"/>
    </row>
    <row r="13" spans="1:12" ht="11" customHeight="1" thickBot="1" x14ac:dyDescent="0.2">
      <c r="A13" s="31">
        <v>11.4</v>
      </c>
      <c r="B13" s="17" t="s">
        <v>26</v>
      </c>
      <c r="C13" s="4" t="s">
        <v>25</v>
      </c>
      <c r="D13" s="17"/>
      <c r="E13" s="28" t="s">
        <v>72</v>
      </c>
      <c r="F13" s="55">
        <v>11.4</v>
      </c>
      <c r="G13" s="17" t="s">
        <v>371</v>
      </c>
      <c r="H13" s="56"/>
      <c r="I13" s="56"/>
      <c r="J13" s="56"/>
      <c r="K13" s="56"/>
      <c r="L13" s="57"/>
    </row>
    <row r="14" spans="1:12" ht="28" customHeight="1" thickBot="1" x14ac:dyDescent="0.2">
      <c r="A14" s="34"/>
      <c r="B14" s="24"/>
      <c r="C14" s="130" t="s">
        <v>351</v>
      </c>
      <c r="D14" s="130"/>
      <c r="E14" s="95">
        <v>0</v>
      </c>
      <c r="F14" s="138"/>
      <c r="G14" s="138"/>
      <c r="H14" s="138"/>
      <c r="I14" s="138"/>
      <c r="J14" s="138"/>
      <c r="K14" s="138"/>
      <c r="L14" s="139"/>
    </row>
    <row r="15" spans="1:12" ht="48" customHeight="1" x14ac:dyDescent="0.15">
      <c r="A15" s="45"/>
      <c r="B15" s="46"/>
      <c r="C15" s="12" t="s">
        <v>352</v>
      </c>
      <c r="D15" s="152" t="s">
        <v>354</v>
      </c>
      <c r="E15" s="132"/>
      <c r="F15" s="140"/>
      <c r="G15" s="141"/>
      <c r="H15" s="141"/>
      <c r="I15" s="141"/>
      <c r="J15" s="141"/>
      <c r="K15" s="141"/>
      <c r="L15" s="142"/>
    </row>
  </sheetData>
  <mergeCells count="12">
    <mergeCell ref="F5:L6"/>
    <mergeCell ref="F8:L9"/>
    <mergeCell ref="F11:L12"/>
    <mergeCell ref="F14:L15"/>
    <mergeCell ref="C14:D14"/>
    <mergeCell ref="D15:E15"/>
    <mergeCell ref="C5:D5"/>
    <mergeCell ref="D6:E6"/>
    <mergeCell ref="C8:D8"/>
    <mergeCell ref="D9:E9"/>
    <mergeCell ref="C11:D11"/>
    <mergeCell ref="D12:E12"/>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11</oddHead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94223-0F46-3947-B10A-91EBC9400A7D}">
  <dimension ref="A1:L21"/>
  <sheetViews>
    <sheetView view="pageBreakPreview" topLeftCell="A2" zoomScale="125" zoomScaleNormal="125" zoomScalePageLayoutView="125" workbookViewId="0">
      <selection activeCell="D12" sqref="D12:E12"/>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(E5+E8+E11+E14+E17+E20)/6</f>
        <v>0</v>
      </c>
    </row>
    <row r="2" spans="1:12" x14ac:dyDescent="0.15">
      <c r="A2" s="8">
        <v>12</v>
      </c>
      <c r="B2" s="3" t="s">
        <v>35</v>
      </c>
    </row>
    <row r="3" spans="1:12" ht="136" customHeight="1" x14ac:dyDescent="0.15">
      <c r="A3" s="9"/>
      <c r="C3" s="7" t="s">
        <v>357</v>
      </c>
      <c r="D3" s="7"/>
      <c r="E3" s="7"/>
    </row>
    <row r="4" spans="1:12" ht="11" customHeight="1" thickBot="1" x14ac:dyDescent="0.2">
      <c r="A4" s="27">
        <v>12.1</v>
      </c>
      <c r="B4" s="4" t="s">
        <v>26</v>
      </c>
      <c r="C4" s="6" t="s">
        <v>358</v>
      </c>
      <c r="D4" s="4"/>
      <c r="E4" s="28" t="s">
        <v>72</v>
      </c>
      <c r="F4" s="58">
        <v>12.1</v>
      </c>
      <c r="G4" s="17" t="s">
        <v>371</v>
      </c>
      <c r="H4" s="41"/>
      <c r="I4" s="41"/>
      <c r="J4" s="41"/>
      <c r="K4" s="41"/>
      <c r="L4" s="59"/>
    </row>
    <row r="5" spans="1:12" ht="28" customHeight="1" thickBot="1" x14ac:dyDescent="0.2">
      <c r="A5" s="32"/>
      <c r="B5" s="25"/>
      <c r="C5" s="121" t="s">
        <v>359</v>
      </c>
      <c r="D5" s="121"/>
      <c r="E5" s="94">
        <v>0</v>
      </c>
      <c r="F5" s="138"/>
      <c r="G5" s="138"/>
      <c r="H5" s="138"/>
      <c r="I5" s="138"/>
      <c r="J5" s="138"/>
      <c r="K5" s="138"/>
      <c r="L5" s="139"/>
    </row>
    <row r="6" spans="1:12" ht="48" customHeight="1" x14ac:dyDescent="0.15">
      <c r="A6" s="32"/>
      <c r="B6" s="25"/>
      <c r="C6" s="40" t="s">
        <v>365</v>
      </c>
      <c r="D6" s="122" t="s">
        <v>360</v>
      </c>
      <c r="E6" s="123"/>
      <c r="F6" s="140"/>
      <c r="G6" s="141"/>
      <c r="H6" s="141"/>
      <c r="I6" s="141"/>
      <c r="J6" s="141"/>
      <c r="K6" s="141"/>
      <c r="L6" s="142"/>
    </row>
    <row r="7" spans="1:12" ht="11" customHeight="1" thickBot="1" x14ac:dyDescent="0.2">
      <c r="A7" s="27">
        <v>12.2</v>
      </c>
      <c r="B7" s="4" t="s">
        <v>26</v>
      </c>
      <c r="C7" s="4" t="s">
        <v>36</v>
      </c>
      <c r="D7" s="4"/>
      <c r="E7" s="28" t="s">
        <v>72</v>
      </c>
      <c r="F7" s="55">
        <v>12.2</v>
      </c>
      <c r="G7" s="17" t="s">
        <v>371</v>
      </c>
      <c r="H7" s="56"/>
      <c r="I7" s="56"/>
      <c r="J7" s="56"/>
      <c r="K7" s="56"/>
      <c r="L7" s="57"/>
    </row>
    <row r="8" spans="1:12" ht="28" customHeight="1" thickBot="1" x14ac:dyDescent="0.2">
      <c r="A8" s="49"/>
      <c r="B8" s="50"/>
      <c r="C8" s="159" t="s">
        <v>190</v>
      </c>
      <c r="D8" s="159"/>
      <c r="E8" s="95">
        <v>0</v>
      </c>
      <c r="F8" s="138"/>
      <c r="G8" s="138"/>
      <c r="H8" s="138"/>
      <c r="I8" s="138"/>
      <c r="J8" s="138"/>
      <c r="K8" s="138"/>
      <c r="L8" s="139"/>
    </row>
    <row r="9" spans="1:12" ht="48" customHeight="1" x14ac:dyDescent="0.15">
      <c r="A9" s="34"/>
      <c r="B9" s="24"/>
      <c r="C9" s="36" t="s">
        <v>361</v>
      </c>
      <c r="D9" s="131" t="s">
        <v>191</v>
      </c>
      <c r="E9" s="132"/>
      <c r="F9" s="140"/>
      <c r="G9" s="141"/>
      <c r="H9" s="141"/>
      <c r="I9" s="141"/>
      <c r="J9" s="141"/>
      <c r="K9" s="141"/>
      <c r="L9" s="142"/>
    </row>
    <row r="10" spans="1:12" ht="11" customHeight="1" thickBot="1" x14ac:dyDescent="0.2">
      <c r="A10" s="31">
        <v>12.3</v>
      </c>
      <c r="B10" s="17" t="s">
        <v>26</v>
      </c>
      <c r="C10" s="4" t="s">
        <v>193</v>
      </c>
      <c r="D10" s="17"/>
      <c r="E10" s="28" t="s">
        <v>72</v>
      </c>
      <c r="F10" s="55">
        <v>12.3</v>
      </c>
      <c r="G10" s="17" t="s">
        <v>371</v>
      </c>
      <c r="H10" s="56"/>
      <c r="I10" s="56"/>
      <c r="J10" s="56"/>
      <c r="K10" s="56"/>
      <c r="L10" s="57"/>
    </row>
    <row r="11" spans="1:12" ht="28" customHeight="1" thickBot="1" x14ac:dyDescent="0.2">
      <c r="A11" s="34"/>
      <c r="B11" s="24"/>
      <c r="C11" s="130" t="s">
        <v>188</v>
      </c>
      <c r="D11" s="130"/>
      <c r="E11" s="95">
        <v>0</v>
      </c>
      <c r="F11" s="138"/>
      <c r="G11" s="138"/>
      <c r="H11" s="138"/>
      <c r="I11" s="138"/>
      <c r="J11" s="138"/>
      <c r="K11" s="138"/>
      <c r="L11" s="139"/>
    </row>
    <row r="12" spans="1:12" ht="48" customHeight="1" x14ac:dyDescent="0.15">
      <c r="A12" s="45"/>
      <c r="B12" s="46"/>
      <c r="C12" s="12" t="s">
        <v>362</v>
      </c>
      <c r="D12" s="152" t="s">
        <v>192</v>
      </c>
      <c r="E12" s="132"/>
      <c r="F12" s="140"/>
      <c r="G12" s="141"/>
      <c r="H12" s="141"/>
      <c r="I12" s="141"/>
      <c r="J12" s="141"/>
      <c r="K12" s="141"/>
      <c r="L12" s="142"/>
    </row>
    <row r="13" spans="1:12" ht="11" customHeight="1" thickBot="1" x14ac:dyDescent="0.2">
      <c r="A13" s="31">
        <v>12.4</v>
      </c>
      <c r="B13" s="17" t="s">
        <v>26</v>
      </c>
      <c r="C13" s="4" t="s">
        <v>187</v>
      </c>
      <c r="D13" s="17"/>
      <c r="E13" s="28" t="s">
        <v>72</v>
      </c>
      <c r="F13" s="55">
        <v>12.4</v>
      </c>
      <c r="G13" s="17" t="s">
        <v>371</v>
      </c>
      <c r="H13" s="56"/>
      <c r="I13" s="56"/>
      <c r="J13" s="56"/>
      <c r="K13" s="56"/>
      <c r="L13" s="57"/>
    </row>
    <row r="14" spans="1:12" ht="28" customHeight="1" thickBot="1" x14ac:dyDescent="0.2">
      <c r="A14" s="29"/>
      <c r="B14" s="26"/>
      <c r="C14" s="124" t="s">
        <v>194</v>
      </c>
      <c r="D14" s="124"/>
      <c r="E14" s="93">
        <v>0</v>
      </c>
      <c r="F14" s="138"/>
      <c r="G14" s="138"/>
      <c r="H14" s="138"/>
      <c r="I14" s="138"/>
      <c r="J14" s="138"/>
      <c r="K14" s="138"/>
      <c r="L14" s="139"/>
    </row>
    <row r="15" spans="1:12" ht="48" customHeight="1" x14ac:dyDescent="0.15">
      <c r="A15" s="42"/>
      <c r="B15" s="43"/>
      <c r="C15" s="13" t="s">
        <v>366</v>
      </c>
      <c r="D15" s="158" t="s">
        <v>195</v>
      </c>
      <c r="E15" s="126"/>
      <c r="F15" s="140"/>
      <c r="G15" s="141"/>
      <c r="H15" s="141"/>
      <c r="I15" s="141"/>
      <c r="J15" s="141"/>
      <c r="K15" s="141"/>
      <c r="L15" s="142"/>
    </row>
    <row r="16" spans="1:12" ht="11" customHeight="1" thickBot="1" x14ac:dyDescent="0.2">
      <c r="A16" s="31">
        <v>12.5</v>
      </c>
      <c r="B16" s="17" t="s">
        <v>26</v>
      </c>
      <c r="C16" s="4" t="s">
        <v>56</v>
      </c>
      <c r="D16" s="17"/>
      <c r="E16" s="28" t="s">
        <v>72</v>
      </c>
      <c r="F16" s="55">
        <v>12.5</v>
      </c>
      <c r="G16" s="17" t="s">
        <v>371</v>
      </c>
      <c r="H16" s="56"/>
      <c r="I16" s="56"/>
      <c r="J16" s="56"/>
      <c r="K16" s="56"/>
      <c r="L16" s="57"/>
    </row>
    <row r="17" spans="1:12" ht="28" customHeight="1" thickBot="1" x14ac:dyDescent="0.2">
      <c r="A17" s="32"/>
      <c r="B17" s="25"/>
      <c r="C17" s="121" t="s">
        <v>196</v>
      </c>
      <c r="D17" s="121"/>
      <c r="E17" s="94">
        <v>0</v>
      </c>
      <c r="F17" s="138"/>
      <c r="G17" s="138"/>
      <c r="H17" s="138"/>
      <c r="I17" s="138"/>
      <c r="J17" s="138"/>
      <c r="K17" s="138"/>
      <c r="L17" s="139"/>
    </row>
    <row r="18" spans="1:12" ht="48" customHeight="1" x14ac:dyDescent="0.15">
      <c r="A18" s="51"/>
      <c r="B18" s="52"/>
      <c r="C18" s="53" t="s">
        <v>364</v>
      </c>
      <c r="D18" s="157" t="s">
        <v>198</v>
      </c>
      <c r="E18" s="123"/>
      <c r="F18" s="140"/>
      <c r="G18" s="141"/>
      <c r="H18" s="141"/>
      <c r="I18" s="141"/>
      <c r="J18" s="141"/>
      <c r="K18" s="141"/>
      <c r="L18" s="142"/>
    </row>
    <row r="19" spans="1:12" ht="11" customHeight="1" thickBot="1" x14ac:dyDescent="0.2">
      <c r="A19" s="31">
        <v>12.6</v>
      </c>
      <c r="B19" s="17" t="s">
        <v>26</v>
      </c>
      <c r="C19" s="4" t="s">
        <v>57</v>
      </c>
      <c r="D19" s="17"/>
      <c r="E19" s="28" t="s">
        <v>72</v>
      </c>
      <c r="F19" s="55">
        <v>12.6</v>
      </c>
      <c r="G19" s="17" t="s">
        <v>371</v>
      </c>
      <c r="H19" s="56"/>
      <c r="I19" s="56"/>
      <c r="J19" s="56"/>
      <c r="K19" s="56"/>
      <c r="L19" s="57"/>
    </row>
    <row r="20" spans="1:12" ht="28" customHeight="1" thickBot="1" x14ac:dyDescent="0.2">
      <c r="A20" s="34"/>
      <c r="B20" s="24"/>
      <c r="C20" s="130" t="s">
        <v>363</v>
      </c>
      <c r="D20" s="130"/>
      <c r="E20" s="95">
        <v>0</v>
      </c>
      <c r="F20" s="138"/>
      <c r="G20" s="138"/>
      <c r="H20" s="138"/>
      <c r="I20" s="138"/>
      <c r="J20" s="138"/>
      <c r="K20" s="138"/>
      <c r="L20" s="139"/>
    </row>
    <row r="21" spans="1:12" ht="48" customHeight="1" x14ac:dyDescent="0.15">
      <c r="A21" s="45"/>
      <c r="B21" s="46"/>
      <c r="C21" s="12" t="s">
        <v>189</v>
      </c>
      <c r="D21" s="152" t="s">
        <v>197</v>
      </c>
      <c r="E21" s="132"/>
      <c r="F21" s="140"/>
      <c r="G21" s="141"/>
      <c r="H21" s="141"/>
      <c r="I21" s="141"/>
      <c r="J21" s="141"/>
      <c r="K21" s="141"/>
      <c r="L21" s="142"/>
    </row>
  </sheetData>
  <mergeCells count="18">
    <mergeCell ref="D12:E12"/>
    <mergeCell ref="C5:D5"/>
    <mergeCell ref="D6:E6"/>
    <mergeCell ref="C8:D8"/>
    <mergeCell ref="D9:E9"/>
    <mergeCell ref="C11:D11"/>
    <mergeCell ref="F20:L21"/>
    <mergeCell ref="C14:D14"/>
    <mergeCell ref="D15:E15"/>
    <mergeCell ref="C17:D17"/>
    <mergeCell ref="D18:E18"/>
    <mergeCell ref="C20:D20"/>
    <mergeCell ref="D21:E21"/>
    <mergeCell ref="F5:L6"/>
    <mergeCell ref="F8:L9"/>
    <mergeCell ref="F11:L12"/>
    <mergeCell ref="F14:L15"/>
    <mergeCell ref="F17:L18"/>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12</oddHead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CC1E6-BF51-6C49-9845-BC49C815343F}">
  <dimension ref="B4:AC114"/>
  <sheetViews>
    <sheetView topLeftCell="A6" zoomScale="111" zoomScaleNormal="106" zoomScalePageLayoutView="58" workbookViewId="0">
      <selection activeCell="N77" sqref="N77"/>
    </sheetView>
  </sheetViews>
  <sheetFormatPr baseColWidth="10" defaultRowHeight="16" x14ac:dyDescent="0.2"/>
  <cols>
    <col min="3" max="5" width="12.83203125" customWidth="1"/>
    <col min="6" max="6" width="3.33203125" customWidth="1"/>
    <col min="8" max="8" width="3.33203125" customWidth="1"/>
    <col min="17" max="17" width="10.83203125" style="62"/>
    <col min="18" max="18" width="3.33203125" customWidth="1"/>
    <col min="21" max="21" width="10.83203125" style="62"/>
    <col min="22" max="22" width="3.33203125" customWidth="1"/>
    <col min="25" max="25" width="10.83203125" style="62"/>
    <col min="26" max="26" width="3.33203125" customWidth="1"/>
    <col min="29" max="29" width="10.83203125" style="62"/>
  </cols>
  <sheetData>
    <row r="4" spans="2:29" x14ac:dyDescent="0.2">
      <c r="C4" s="61"/>
      <c r="D4" s="61"/>
      <c r="E4" s="61"/>
      <c r="J4" s="61"/>
      <c r="K4" s="61"/>
      <c r="L4" s="61"/>
    </row>
    <row r="5" spans="2:29" x14ac:dyDescent="0.2">
      <c r="B5" s="161" t="s">
        <v>200</v>
      </c>
      <c r="C5" s="162"/>
      <c r="D5" s="162"/>
      <c r="E5" s="162"/>
      <c r="F5" s="165"/>
      <c r="G5" s="166"/>
      <c r="H5" s="167"/>
      <c r="I5" s="162" t="s">
        <v>201</v>
      </c>
      <c r="J5" s="162"/>
      <c r="K5" s="162"/>
      <c r="L5" s="170"/>
      <c r="O5" t="s">
        <v>202</v>
      </c>
      <c r="S5" t="s">
        <v>203</v>
      </c>
      <c r="W5" t="s">
        <v>204</v>
      </c>
      <c r="AA5" t="s">
        <v>205</v>
      </c>
    </row>
    <row r="6" spans="2:29" x14ac:dyDescent="0.2">
      <c r="B6" s="163"/>
      <c r="C6" s="164"/>
      <c r="D6" s="164"/>
      <c r="E6" s="164"/>
      <c r="F6" s="168"/>
      <c r="G6" s="106"/>
      <c r="H6" s="169"/>
      <c r="I6" s="164"/>
      <c r="J6" s="164"/>
      <c r="K6" s="164"/>
      <c r="L6" s="171"/>
      <c r="N6" s="63"/>
      <c r="O6" s="63" t="s">
        <v>206</v>
      </c>
      <c r="P6" s="63" t="s">
        <v>207</v>
      </c>
      <c r="Q6" s="64" t="s">
        <v>208</v>
      </c>
      <c r="R6" s="63"/>
      <c r="S6" s="63" t="s">
        <v>206</v>
      </c>
      <c r="T6" s="63" t="s">
        <v>207</v>
      </c>
      <c r="U6" s="64" t="s">
        <v>226</v>
      </c>
      <c r="V6" s="63"/>
      <c r="W6" s="63" t="s">
        <v>206</v>
      </c>
      <c r="X6" s="63" t="s">
        <v>207</v>
      </c>
      <c r="Y6" s="64" t="s">
        <v>219</v>
      </c>
      <c r="Z6" s="63"/>
      <c r="AA6" s="63" t="s">
        <v>206</v>
      </c>
      <c r="AB6" s="63" t="s">
        <v>207</v>
      </c>
      <c r="AC6" s="64" t="s">
        <v>205</v>
      </c>
    </row>
    <row r="7" spans="2:29" x14ac:dyDescent="0.2">
      <c r="B7" s="65" t="s">
        <v>37</v>
      </c>
      <c r="C7" s="66" t="s">
        <v>209</v>
      </c>
      <c r="D7" s="66" t="s">
        <v>210</v>
      </c>
      <c r="E7" s="67" t="s">
        <v>211</v>
      </c>
      <c r="F7" s="68"/>
      <c r="G7" s="69" t="s">
        <v>72</v>
      </c>
      <c r="H7" s="68"/>
      <c r="I7" s="65" t="s">
        <v>37</v>
      </c>
      <c r="J7" s="66" t="s">
        <v>209</v>
      </c>
      <c r="K7" s="66" t="s">
        <v>210</v>
      </c>
      <c r="L7" s="67" t="s">
        <v>211</v>
      </c>
      <c r="N7" s="67" t="s">
        <v>37</v>
      </c>
      <c r="O7">
        <f>G15</f>
        <v>0</v>
      </c>
      <c r="P7">
        <v>700</v>
      </c>
      <c r="Q7" s="70">
        <f>O7/P7</f>
        <v>0</v>
      </c>
      <c r="S7">
        <f>J15</f>
        <v>0</v>
      </c>
      <c r="T7">
        <f>C15</f>
        <v>233.33333333333334</v>
      </c>
      <c r="U7" s="70">
        <f>S7/T7</f>
        <v>0</v>
      </c>
      <c r="W7">
        <f>K15</f>
        <v>0</v>
      </c>
      <c r="X7">
        <f>D15</f>
        <v>233.33333333333334</v>
      </c>
      <c r="Y7" s="70">
        <f>W7/X7</f>
        <v>0</v>
      </c>
      <c r="AA7">
        <f>L15</f>
        <v>0</v>
      </c>
      <c r="AB7">
        <f>E15</f>
        <v>233.33333333333334</v>
      </c>
      <c r="AC7" s="70">
        <f>AA7/AB7</f>
        <v>0</v>
      </c>
    </row>
    <row r="8" spans="2:29" x14ac:dyDescent="0.2">
      <c r="B8" s="71">
        <v>1.1000000000000001</v>
      </c>
      <c r="E8" s="72">
        <v>100</v>
      </c>
      <c r="F8" s="68"/>
      <c r="G8" s="73">
        <f>'Prinzip 1'!E5</f>
        <v>0</v>
      </c>
      <c r="H8" s="68"/>
      <c r="I8" s="71">
        <v>1.1000000000000001</v>
      </c>
      <c r="J8">
        <f>(C8*$G8/100)</f>
        <v>0</v>
      </c>
      <c r="K8">
        <f t="shared" ref="K8:L14" si="0">(D8*$G8/100)</f>
        <v>0</v>
      </c>
      <c r="L8" s="72">
        <f t="shared" si="0"/>
        <v>0</v>
      </c>
      <c r="N8" s="72" t="s">
        <v>38</v>
      </c>
      <c r="O8">
        <f>G25</f>
        <v>0</v>
      </c>
      <c r="P8">
        <v>700</v>
      </c>
      <c r="Q8" s="70">
        <f>O8/P8</f>
        <v>0</v>
      </c>
      <c r="S8">
        <f>J25</f>
        <v>0</v>
      </c>
      <c r="T8">
        <f>C25</f>
        <v>300</v>
      </c>
      <c r="U8" s="70">
        <f>S8/T8</f>
        <v>0</v>
      </c>
      <c r="W8">
        <f>K25</f>
        <v>0</v>
      </c>
      <c r="X8">
        <f>D25</f>
        <v>300</v>
      </c>
      <c r="Y8" s="70">
        <f>W8/X8</f>
        <v>0</v>
      </c>
      <c r="AA8">
        <f>L25</f>
        <v>0</v>
      </c>
      <c r="AB8">
        <f>E25</f>
        <v>100</v>
      </c>
      <c r="AC8" s="70">
        <f>AA8/AB8</f>
        <v>0</v>
      </c>
    </row>
    <row r="9" spans="2:29" x14ac:dyDescent="0.2">
      <c r="B9" s="71">
        <v>1.2</v>
      </c>
      <c r="D9">
        <v>100</v>
      </c>
      <c r="E9" s="72"/>
      <c r="F9" s="68"/>
      <c r="G9" s="73">
        <f>'Prinzip 1'!E8</f>
        <v>0</v>
      </c>
      <c r="H9" s="68"/>
      <c r="I9" s="71">
        <v>1.2</v>
      </c>
      <c r="J9">
        <f t="shared" ref="J9:J14" si="1">(C9*$G9/100)</f>
        <v>0</v>
      </c>
      <c r="K9">
        <f t="shared" si="0"/>
        <v>0</v>
      </c>
      <c r="L9" s="72">
        <f t="shared" si="0"/>
        <v>0</v>
      </c>
      <c r="N9" s="72" t="s">
        <v>39</v>
      </c>
      <c r="O9">
        <f>G35</f>
        <v>0</v>
      </c>
      <c r="P9">
        <v>700</v>
      </c>
      <c r="Q9" s="70">
        <f>O9/P9</f>
        <v>0</v>
      </c>
      <c r="S9">
        <f>J35</f>
        <v>0</v>
      </c>
      <c r="T9">
        <f>C35</f>
        <v>200</v>
      </c>
      <c r="U9" s="70">
        <f>S9/T9</f>
        <v>0</v>
      </c>
      <c r="W9">
        <f>K35</f>
        <v>0</v>
      </c>
      <c r="X9">
        <f>D35</f>
        <v>300</v>
      </c>
      <c r="Y9" s="70">
        <f>W9/X9</f>
        <v>0</v>
      </c>
      <c r="AA9">
        <f>L35</f>
        <v>0</v>
      </c>
      <c r="AB9">
        <f>E35</f>
        <v>200</v>
      </c>
      <c r="AC9" s="70">
        <f>AA9/AB9</f>
        <v>0</v>
      </c>
    </row>
    <row r="10" spans="2:29" x14ac:dyDescent="0.2">
      <c r="B10" s="71">
        <v>1.3</v>
      </c>
      <c r="C10">
        <v>100</v>
      </c>
      <c r="E10" s="72"/>
      <c r="F10" s="68"/>
      <c r="G10" s="73">
        <f>'Prinzip 1'!E11</f>
        <v>0</v>
      </c>
      <c r="H10" s="68"/>
      <c r="I10" s="71">
        <v>1.3</v>
      </c>
      <c r="J10">
        <f t="shared" si="1"/>
        <v>0</v>
      </c>
      <c r="K10">
        <f t="shared" si="0"/>
        <v>0</v>
      </c>
      <c r="L10" s="72">
        <f t="shared" si="0"/>
        <v>0</v>
      </c>
      <c r="N10" s="72" t="s">
        <v>40</v>
      </c>
      <c r="O10">
        <f>G42</f>
        <v>0</v>
      </c>
      <c r="P10">
        <v>400</v>
      </c>
      <c r="Q10" s="70">
        <f>O10/P10</f>
        <v>0</v>
      </c>
      <c r="S10">
        <f>J42</f>
        <v>0</v>
      </c>
      <c r="T10">
        <f>C42</f>
        <v>133.33333333333334</v>
      </c>
      <c r="U10" s="70">
        <f>S10/T10</f>
        <v>0</v>
      </c>
      <c r="W10">
        <f>K42</f>
        <v>0</v>
      </c>
      <c r="X10">
        <f>D42</f>
        <v>133.33333333333334</v>
      </c>
      <c r="Y10" s="70">
        <f>W10/X10</f>
        <v>0</v>
      </c>
      <c r="AA10">
        <f>L42</f>
        <v>0</v>
      </c>
      <c r="AB10">
        <f>E42</f>
        <v>133.33333333333334</v>
      </c>
      <c r="AC10" s="70">
        <f>AA10/AB10</f>
        <v>0</v>
      </c>
    </row>
    <row r="11" spans="2:29" x14ac:dyDescent="0.2">
      <c r="B11" s="71">
        <v>1.4</v>
      </c>
      <c r="C11">
        <v>100</v>
      </c>
      <c r="E11" s="72"/>
      <c r="F11" s="68"/>
      <c r="G11" s="73">
        <f>'Prinzip 1'!E14</f>
        <v>0</v>
      </c>
      <c r="H11" s="68"/>
      <c r="I11" s="71">
        <v>1.4</v>
      </c>
      <c r="J11">
        <f t="shared" si="1"/>
        <v>0</v>
      </c>
      <c r="K11">
        <f t="shared" si="0"/>
        <v>0</v>
      </c>
      <c r="L11" s="72">
        <f t="shared" si="0"/>
        <v>0</v>
      </c>
      <c r="N11" s="72" t="s">
        <v>41</v>
      </c>
      <c r="O11">
        <f>G50</f>
        <v>0</v>
      </c>
      <c r="P11">
        <v>500</v>
      </c>
      <c r="Q11" s="70">
        <f t="shared" ref="Q11:Q18" si="2">O11/P11</f>
        <v>0</v>
      </c>
      <c r="S11">
        <f>J50</f>
        <v>0</v>
      </c>
      <c r="T11">
        <f>C50</f>
        <v>200</v>
      </c>
      <c r="U11" s="70">
        <f t="shared" ref="U11:U18" si="3">S11/T11</f>
        <v>0</v>
      </c>
      <c r="W11">
        <f>K50</f>
        <v>0</v>
      </c>
      <c r="X11">
        <f>D50</f>
        <v>100</v>
      </c>
      <c r="Y11" s="70">
        <f t="shared" ref="Y11:Y18" si="4">W11/X11</f>
        <v>0</v>
      </c>
      <c r="AA11">
        <f>L50</f>
        <v>0</v>
      </c>
      <c r="AB11">
        <f>E50</f>
        <v>200</v>
      </c>
      <c r="AC11" s="70">
        <f t="shared" ref="AC11:AC18" si="5">AA11/AB11</f>
        <v>0</v>
      </c>
    </row>
    <row r="12" spans="2:29" x14ac:dyDescent="0.2">
      <c r="B12" s="71">
        <v>1.5</v>
      </c>
      <c r="D12">
        <v>100</v>
      </c>
      <c r="E12" s="72"/>
      <c r="F12" s="68"/>
      <c r="G12" s="73">
        <f>'Prinzip 1'!E17</f>
        <v>0</v>
      </c>
      <c r="H12" s="68"/>
      <c r="I12" s="71">
        <v>1.5</v>
      </c>
      <c r="J12">
        <f t="shared" si="1"/>
        <v>0</v>
      </c>
      <c r="K12">
        <f t="shared" si="0"/>
        <v>0</v>
      </c>
      <c r="L12" s="72">
        <f t="shared" si="0"/>
        <v>0</v>
      </c>
      <c r="N12" s="72" t="s">
        <v>42</v>
      </c>
      <c r="O12">
        <f>G58</f>
        <v>0</v>
      </c>
      <c r="P12">
        <v>500</v>
      </c>
      <c r="Q12" s="70">
        <f t="shared" si="2"/>
        <v>0</v>
      </c>
      <c r="S12">
        <f>J58</f>
        <v>0</v>
      </c>
      <c r="T12">
        <f>C58</f>
        <v>200</v>
      </c>
      <c r="U12" s="70">
        <f t="shared" si="3"/>
        <v>0</v>
      </c>
      <c r="W12">
        <f>K58</f>
        <v>0</v>
      </c>
      <c r="X12">
        <f>D58</f>
        <v>200</v>
      </c>
      <c r="Y12" s="70">
        <f t="shared" si="4"/>
        <v>0</v>
      </c>
      <c r="AA12">
        <f>L58</f>
        <v>0</v>
      </c>
      <c r="AB12">
        <f>E58</f>
        <v>100</v>
      </c>
      <c r="AC12" s="70">
        <f t="shared" si="5"/>
        <v>0</v>
      </c>
    </row>
    <row r="13" spans="2:29" x14ac:dyDescent="0.2">
      <c r="B13" s="71">
        <v>1.6</v>
      </c>
      <c r="E13" s="72">
        <v>100</v>
      </c>
      <c r="F13" s="68"/>
      <c r="G13" s="73">
        <f>'Prinzip 1'!E20</f>
        <v>0</v>
      </c>
      <c r="H13" s="68"/>
      <c r="I13" s="71">
        <v>1.6</v>
      </c>
      <c r="J13">
        <f t="shared" si="1"/>
        <v>0</v>
      </c>
      <c r="K13">
        <f t="shared" si="0"/>
        <v>0</v>
      </c>
      <c r="L13" s="72">
        <f t="shared" si="0"/>
        <v>0</v>
      </c>
      <c r="N13" s="72" t="s">
        <v>43</v>
      </c>
      <c r="O13">
        <f>G68</f>
        <v>0</v>
      </c>
      <c r="P13">
        <v>700</v>
      </c>
      <c r="Q13" s="70">
        <f t="shared" si="2"/>
        <v>0</v>
      </c>
      <c r="S13">
        <f>J68</f>
        <v>0</v>
      </c>
      <c r="T13">
        <f>C68</f>
        <v>300</v>
      </c>
      <c r="U13" s="70">
        <f t="shared" si="3"/>
        <v>0</v>
      </c>
      <c r="W13">
        <f>K68</f>
        <v>0</v>
      </c>
      <c r="X13">
        <f>D68</f>
        <v>200</v>
      </c>
      <c r="Y13" s="70">
        <f t="shared" si="4"/>
        <v>0</v>
      </c>
      <c r="AA13">
        <f>L68</f>
        <v>0</v>
      </c>
      <c r="AB13">
        <f>E68</f>
        <v>200</v>
      </c>
      <c r="AC13" s="70">
        <f t="shared" si="5"/>
        <v>0</v>
      </c>
    </row>
    <row r="14" spans="2:29" x14ac:dyDescent="0.2">
      <c r="B14" s="74">
        <v>1.7</v>
      </c>
      <c r="C14" s="63">
        <f>100/3</f>
        <v>33.333333333333336</v>
      </c>
      <c r="D14" s="63">
        <f t="shared" ref="D14:E14" si="6">100/3</f>
        <v>33.333333333333336</v>
      </c>
      <c r="E14" s="75">
        <f t="shared" si="6"/>
        <v>33.333333333333336</v>
      </c>
      <c r="F14" s="68"/>
      <c r="G14" s="73">
        <f>'Prinzip 1'!E23</f>
        <v>0</v>
      </c>
      <c r="H14" s="68"/>
      <c r="I14" s="74">
        <v>1.7</v>
      </c>
      <c r="J14" s="63">
        <f t="shared" si="1"/>
        <v>0</v>
      </c>
      <c r="K14" s="63">
        <f t="shared" si="0"/>
        <v>0</v>
      </c>
      <c r="L14" s="75">
        <f t="shared" si="0"/>
        <v>0</v>
      </c>
      <c r="N14" s="72" t="s">
        <v>44</v>
      </c>
      <c r="O14">
        <f>G78</f>
        <v>0</v>
      </c>
      <c r="P14">
        <v>700</v>
      </c>
      <c r="Q14" s="70">
        <f t="shared" si="2"/>
        <v>0</v>
      </c>
      <c r="S14">
        <f>J78</f>
        <v>0</v>
      </c>
      <c r="T14">
        <f>C78</f>
        <v>300</v>
      </c>
      <c r="U14" s="70">
        <f t="shared" si="3"/>
        <v>0</v>
      </c>
      <c r="W14">
        <f>K78</f>
        <v>0</v>
      </c>
      <c r="X14">
        <f>D78</f>
        <v>200</v>
      </c>
      <c r="Y14" s="70">
        <f t="shared" si="4"/>
        <v>0</v>
      </c>
      <c r="AA14">
        <f>L78</f>
        <v>0</v>
      </c>
      <c r="AB14">
        <f>E78</f>
        <v>200</v>
      </c>
      <c r="AC14" s="70">
        <f t="shared" si="5"/>
        <v>0</v>
      </c>
    </row>
    <row r="15" spans="2:29" x14ac:dyDescent="0.2">
      <c r="B15" s="76" t="s">
        <v>212</v>
      </c>
      <c r="C15" s="77">
        <f>SUM(C8:C14)</f>
        <v>233.33333333333334</v>
      </c>
      <c r="D15" s="77">
        <f t="shared" ref="D15:E15" si="7">SUM(D8:D14)</f>
        <v>233.33333333333334</v>
      </c>
      <c r="E15" s="77">
        <f t="shared" si="7"/>
        <v>233.33333333333334</v>
      </c>
      <c r="F15" s="78"/>
      <c r="G15" s="67">
        <f t="shared" ref="G15" si="8">SUM(G8:G14)</f>
        <v>0</v>
      </c>
      <c r="H15" s="68"/>
      <c r="I15" s="74" t="s">
        <v>212</v>
      </c>
      <c r="J15" s="63">
        <f>SUM(J8:J14)</f>
        <v>0</v>
      </c>
      <c r="K15" s="63">
        <f t="shared" ref="K15:L15" si="9">SUM(K8:K14)</f>
        <v>0</v>
      </c>
      <c r="L15" s="75">
        <f t="shared" si="9"/>
        <v>0</v>
      </c>
      <c r="N15" s="72" t="s">
        <v>45</v>
      </c>
      <c r="O15">
        <f>G88</f>
        <v>0</v>
      </c>
      <c r="P15">
        <v>700</v>
      </c>
      <c r="Q15" s="70">
        <f t="shared" si="2"/>
        <v>0</v>
      </c>
      <c r="S15">
        <f>J88</f>
        <v>0</v>
      </c>
      <c r="T15">
        <f>C88</f>
        <v>200</v>
      </c>
      <c r="U15" s="70">
        <f t="shared" si="3"/>
        <v>0</v>
      </c>
      <c r="W15">
        <f>K88</f>
        <v>0</v>
      </c>
      <c r="X15">
        <f>D88</f>
        <v>300</v>
      </c>
      <c r="Y15" s="70">
        <f t="shared" si="4"/>
        <v>0</v>
      </c>
      <c r="AA15">
        <f>L88</f>
        <v>0</v>
      </c>
      <c r="AB15">
        <f>E88</f>
        <v>200</v>
      </c>
      <c r="AC15" s="70">
        <f t="shared" si="5"/>
        <v>0</v>
      </c>
    </row>
    <row r="16" spans="2:29" x14ac:dyDescent="0.2">
      <c r="B16" s="79"/>
      <c r="C16" s="68"/>
      <c r="D16" s="68"/>
      <c r="E16" s="68"/>
      <c r="F16" s="68"/>
      <c r="G16" s="80"/>
      <c r="H16" s="68"/>
      <c r="I16" s="68"/>
      <c r="J16" s="68"/>
      <c r="K16" s="68"/>
      <c r="L16" s="81"/>
      <c r="N16" s="72" t="s">
        <v>46</v>
      </c>
      <c r="O16">
        <f>G98</f>
        <v>0</v>
      </c>
      <c r="P16">
        <v>700</v>
      </c>
      <c r="Q16" s="70">
        <f t="shared" si="2"/>
        <v>0</v>
      </c>
      <c r="S16">
        <f>J98</f>
        <v>0</v>
      </c>
      <c r="T16">
        <f>C98</f>
        <v>400</v>
      </c>
      <c r="U16" s="70">
        <f t="shared" si="3"/>
        <v>0</v>
      </c>
      <c r="W16">
        <f>K98</f>
        <v>0</v>
      </c>
      <c r="X16">
        <f>D98</f>
        <v>200</v>
      </c>
      <c r="Y16" s="70">
        <f t="shared" si="4"/>
        <v>0</v>
      </c>
      <c r="AA16">
        <f>L98</f>
        <v>0</v>
      </c>
      <c r="AB16">
        <f>E98</f>
        <v>100</v>
      </c>
      <c r="AC16" s="70">
        <f t="shared" si="5"/>
        <v>0</v>
      </c>
    </row>
    <row r="17" spans="2:29" x14ac:dyDescent="0.2">
      <c r="B17" s="65" t="s">
        <v>38</v>
      </c>
      <c r="C17" s="66" t="s">
        <v>209</v>
      </c>
      <c r="D17" s="66" t="s">
        <v>210</v>
      </c>
      <c r="E17" s="67" t="s">
        <v>211</v>
      </c>
      <c r="F17" s="68"/>
      <c r="G17" s="69" t="s">
        <v>72</v>
      </c>
      <c r="H17" s="68"/>
      <c r="I17" s="65" t="s">
        <v>38</v>
      </c>
      <c r="J17" s="66" t="s">
        <v>209</v>
      </c>
      <c r="K17" s="66" t="s">
        <v>210</v>
      </c>
      <c r="L17" s="67" t="s">
        <v>211</v>
      </c>
      <c r="N17" s="72" t="s">
        <v>47</v>
      </c>
      <c r="O17">
        <f>G105</f>
        <v>0</v>
      </c>
      <c r="P17">
        <v>400</v>
      </c>
      <c r="Q17" s="70">
        <f t="shared" si="2"/>
        <v>0</v>
      </c>
      <c r="S17">
        <f>J105</f>
        <v>0</v>
      </c>
      <c r="T17">
        <f>C105</f>
        <v>100</v>
      </c>
      <c r="U17" s="70">
        <f t="shared" si="3"/>
        <v>0</v>
      </c>
      <c r="W17">
        <f>K105</f>
        <v>0</v>
      </c>
      <c r="X17">
        <f>D105</f>
        <v>200</v>
      </c>
      <c r="Y17" s="70">
        <f t="shared" si="4"/>
        <v>0</v>
      </c>
      <c r="AA17">
        <f>L105</f>
        <v>0</v>
      </c>
      <c r="AB17">
        <f>E105</f>
        <v>100</v>
      </c>
      <c r="AC17" s="70">
        <f t="shared" si="5"/>
        <v>0</v>
      </c>
    </row>
    <row r="18" spans="2:29" x14ac:dyDescent="0.2">
      <c r="B18" s="71">
        <v>2.1</v>
      </c>
      <c r="D18">
        <v>100</v>
      </c>
      <c r="E18" s="72"/>
      <c r="F18" s="68"/>
      <c r="G18" s="73">
        <f>'Prinzip 2'!E5</f>
        <v>0</v>
      </c>
      <c r="H18" s="68"/>
      <c r="I18" s="71">
        <v>2.1</v>
      </c>
      <c r="J18">
        <f>(C18*$G18/100)</f>
        <v>0</v>
      </c>
      <c r="K18">
        <f t="shared" ref="K18:L24" si="10">(D18*$G18/100)</f>
        <v>0</v>
      </c>
      <c r="L18" s="72">
        <f t="shared" si="10"/>
        <v>0</v>
      </c>
      <c r="N18" s="72" t="s">
        <v>48</v>
      </c>
      <c r="O18">
        <f>G114</f>
        <v>0</v>
      </c>
      <c r="P18">
        <v>600</v>
      </c>
      <c r="Q18" s="70">
        <f t="shared" si="2"/>
        <v>0</v>
      </c>
      <c r="S18">
        <f>J114</f>
        <v>0</v>
      </c>
      <c r="T18">
        <f>C114</f>
        <v>300</v>
      </c>
      <c r="U18" s="70">
        <f t="shared" si="3"/>
        <v>0</v>
      </c>
      <c r="W18">
        <f>K114</f>
        <v>0</v>
      </c>
      <c r="X18">
        <f>D114</f>
        <v>200</v>
      </c>
      <c r="Y18" s="70">
        <f t="shared" si="4"/>
        <v>0</v>
      </c>
      <c r="AA18">
        <f>L114</f>
        <v>0</v>
      </c>
      <c r="AB18">
        <f>E114</f>
        <v>100</v>
      </c>
      <c r="AC18" s="70">
        <f t="shared" si="5"/>
        <v>0</v>
      </c>
    </row>
    <row r="19" spans="2:29" x14ac:dyDescent="0.2">
      <c r="B19" s="71">
        <v>2.2000000000000002</v>
      </c>
      <c r="C19">
        <v>100</v>
      </c>
      <c r="E19" s="72"/>
      <c r="F19" s="68"/>
      <c r="G19" s="73">
        <f>'Prinzip 2'!E8</f>
        <v>0</v>
      </c>
      <c r="H19" s="68"/>
      <c r="I19" s="71">
        <v>2.2000000000000002</v>
      </c>
      <c r="J19">
        <f t="shared" ref="J19:J24" si="11">(C19*$G19/100)</f>
        <v>0</v>
      </c>
      <c r="K19">
        <f t="shared" si="10"/>
        <v>0</v>
      </c>
      <c r="L19" s="72">
        <f t="shared" si="10"/>
        <v>0</v>
      </c>
      <c r="U19"/>
      <c r="Y19"/>
      <c r="AC19"/>
    </row>
    <row r="20" spans="2:29" x14ac:dyDescent="0.2">
      <c r="B20" s="71">
        <v>2.2999999999999998</v>
      </c>
      <c r="C20">
        <v>100</v>
      </c>
      <c r="E20" s="72"/>
      <c r="F20" s="68"/>
      <c r="G20" s="73">
        <f>'Prinzip 2'!E11</f>
        <v>0</v>
      </c>
      <c r="H20" s="68"/>
      <c r="I20" s="71">
        <v>2.2999999999999998</v>
      </c>
      <c r="J20">
        <f t="shared" si="11"/>
        <v>0</v>
      </c>
      <c r="K20">
        <f t="shared" si="10"/>
        <v>0</v>
      </c>
      <c r="L20" s="72">
        <f t="shared" si="10"/>
        <v>0</v>
      </c>
    </row>
    <row r="21" spans="2:29" x14ac:dyDescent="0.2">
      <c r="B21" s="71">
        <v>2.4</v>
      </c>
      <c r="C21">
        <v>100</v>
      </c>
      <c r="E21" s="72"/>
      <c r="F21" s="68"/>
      <c r="G21" s="73">
        <f>'Prinzip 2'!E14</f>
        <v>0</v>
      </c>
      <c r="H21" s="68"/>
      <c r="I21" s="71">
        <v>2.4</v>
      </c>
      <c r="J21">
        <f t="shared" si="11"/>
        <v>0</v>
      </c>
      <c r="K21">
        <f t="shared" si="10"/>
        <v>0</v>
      </c>
      <c r="L21" s="72">
        <f t="shared" si="10"/>
        <v>0</v>
      </c>
    </row>
    <row r="22" spans="2:29" x14ac:dyDescent="0.2">
      <c r="B22" s="71">
        <v>2.5</v>
      </c>
      <c r="D22">
        <v>100</v>
      </c>
      <c r="E22" s="72"/>
      <c r="F22" s="68"/>
      <c r="G22" s="73">
        <f>'Prinzip 2'!E17</f>
        <v>0</v>
      </c>
      <c r="H22" s="68"/>
      <c r="I22" s="71">
        <v>2.5</v>
      </c>
      <c r="J22">
        <f>(C22*$G22/100)</f>
        <v>0</v>
      </c>
      <c r="K22">
        <f>(D22*$G22/100)</f>
        <v>0</v>
      </c>
      <c r="L22" s="72">
        <f t="shared" si="10"/>
        <v>0</v>
      </c>
    </row>
    <row r="23" spans="2:29" x14ac:dyDescent="0.2">
      <c r="B23" s="71">
        <v>2.6</v>
      </c>
      <c r="D23">
        <v>100</v>
      </c>
      <c r="E23" s="72"/>
      <c r="F23" s="68"/>
      <c r="G23" s="73">
        <f>'Prinzip 2'!E20</f>
        <v>0</v>
      </c>
      <c r="H23" s="68"/>
      <c r="I23" s="71">
        <v>2.6</v>
      </c>
      <c r="J23">
        <f t="shared" si="11"/>
        <v>0</v>
      </c>
      <c r="K23">
        <f t="shared" si="10"/>
        <v>0</v>
      </c>
      <c r="L23" s="72">
        <f t="shared" si="10"/>
        <v>0</v>
      </c>
    </row>
    <row r="24" spans="2:29" x14ac:dyDescent="0.2">
      <c r="B24" s="71">
        <v>2.7</v>
      </c>
      <c r="E24" s="72">
        <v>100</v>
      </c>
      <c r="F24" s="68"/>
      <c r="G24" s="73">
        <f>'Prinzip 2'!E23</f>
        <v>0</v>
      </c>
      <c r="H24" s="68"/>
      <c r="I24" s="71">
        <v>2.7</v>
      </c>
      <c r="J24" s="63">
        <f t="shared" si="11"/>
        <v>0</v>
      </c>
      <c r="K24" s="63">
        <f t="shared" si="10"/>
        <v>0</v>
      </c>
      <c r="L24" s="75">
        <f t="shared" si="10"/>
        <v>0</v>
      </c>
    </row>
    <row r="25" spans="2:29" x14ac:dyDescent="0.2">
      <c r="B25" s="76" t="s">
        <v>212</v>
      </c>
      <c r="C25" s="77">
        <f>SUM(C18:C24)</f>
        <v>300</v>
      </c>
      <c r="D25" s="77">
        <f t="shared" ref="D25:E25" si="12">SUM(D18:D24)</f>
        <v>300</v>
      </c>
      <c r="E25" s="82">
        <f t="shared" si="12"/>
        <v>100</v>
      </c>
      <c r="F25" s="68"/>
      <c r="G25" s="83">
        <f>SUM(G18:G24)</f>
        <v>0</v>
      </c>
      <c r="H25" s="68"/>
      <c r="I25" s="76" t="s">
        <v>212</v>
      </c>
      <c r="J25" s="63">
        <f>SUM(J18:J24)</f>
        <v>0</v>
      </c>
      <c r="K25" s="63">
        <f t="shared" ref="K25:L25" si="13">SUM(K18:K24)</f>
        <v>0</v>
      </c>
      <c r="L25" s="75">
        <f t="shared" si="13"/>
        <v>0</v>
      </c>
    </row>
    <row r="26" spans="2:29" x14ac:dyDescent="0.2">
      <c r="B26" s="79"/>
      <c r="C26" s="68"/>
      <c r="D26" s="68"/>
      <c r="E26" s="68"/>
      <c r="F26" s="68"/>
      <c r="G26" s="80"/>
      <c r="H26" s="68"/>
      <c r="I26" s="68"/>
      <c r="J26" s="68"/>
      <c r="K26" s="68"/>
      <c r="L26" s="81"/>
    </row>
    <row r="27" spans="2:29" x14ac:dyDescent="0.2">
      <c r="B27" s="65" t="s">
        <v>39</v>
      </c>
      <c r="C27" s="66" t="s">
        <v>209</v>
      </c>
      <c r="D27" s="66" t="s">
        <v>210</v>
      </c>
      <c r="E27" s="67" t="s">
        <v>211</v>
      </c>
      <c r="F27" s="68"/>
      <c r="G27" s="69" t="s">
        <v>72</v>
      </c>
      <c r="H27" s="68"/>
      <c r="I27" s="65" t="s">
        <v>39</v>
      </c>
      <c r="J27" s="66" t="s">
        <v>209</v>
      </c>
      <c r="K27" s="66" t="s">
        <v>210</v>
      </c>
      <c r="L27" s="67" t="s">
        <v>211</v>
      </c>
    </row>
    <row r="28" spans="2:29" x14ac:dyDescent="0.2">
      <c r="B28" s="71">
        <v>3.1</v>
      </c>
      <c r="D28">
        <v>100</v>
      </c>
      <c r="E28" s="72"/>
      <c r="F28" s="68"/>
      <c r="G28" s="73">
        <f>'Prinzip 3'!E5</f>
        <v>0</v>
      </c>
      <c r="H28" s="68"/>
      <c r="I28" s="71">
        <v>3.1</v>
      </c>
      <c r="J28">
        <f>(C28*$G28/100)</f>
        <v>0</v>
      </c>
      <c r="K28">
        <f t="shared" ref="K28:L34" si="14">(D28*$G28/100)</f>
        <v>0</v>
      </c>
      <c r="L28" s="72">
        <f t="shared" si="14"/>
        <v>0</v>
      </c>
    </row>
    <row r="29" spans="2:29" x14ac:dyDescent="0.2">
      <c r="B29" s="71">
        <v>3.2</v>
      </c>
      <c r="D29">
        <v>100</v>
      </c>
      <c r="E29" s="72"/>
      <c r="F29" s="68"/>
      <c r="G29" s="73">
        <f>'Prinzip 3'!E8</f>
        <v>0</v>
      </c>
      <c r="H29" s="68"/>
      <c r="I29" s="71">
        <v>3.2</v>
      </c>
      <c r="J29">
        <f t="shared" ref="J29:J34" si="15">(C29*$G29/100)</f>
        <v>0</v>
      </c>
      <c r="K29">
        <f t="shared" si="14"/>
        <v>0</v>
      </c>
      <c r="L29" s="72">
        <f t="shared" si="14"/>
        <v>0</v>
      </c>
    </row>
    <row r="30" spans="2:29" x14ac:dyDescent="0.2">
      <c r="B30" s="71">
        <v>3.3</v>
      </c>
      <c r="C30">
        <v>100</v>
      </c>
      <c r="E30" s="72"/>
      <c r="F30" s="68"/>
      <c r="G30" s="73">
        <f>'Prinzip 3'!E11</f>
        <v>0</v>
      </c>
      <c r="H30" s="68"/>
      <c r="I30" s="71">
        <v>3.3</v>
      </c>
      <c r="J30">
        <f t="shared" si="15"/>
        <v>0</v>
      </c>
      <c r="K30">
        <f t="shared" si="14"/>
        <v>0</v>
      </c>
      <c r="L30" s="72">
        <f t="shared" si="14"/>
        <v>0</v>
      </c>
    </row>
    <row r="31" spans="2:29" x14ac:dyDescent="0.2">
      <c r="B31" s="71">
        <v>3.4</v>
      </c>
      <c r="E31" s="72">
        <v>100</v>
      </c>
      <c r="F31" s="68"/>
      <c r="G31" s="73">
        <f>'Prinzip 3'!E14</f>
        <v>0</v>
      </c>
      <c r="H31" s="68"/>
      <c r="I31" s="71">
        <v>3.4</v>
      </c>
      <c r="J31">
        <f t="shared" si="15"/>
        <v>0</v>
      </c>
      <c r="K31">
        <f t="shared" si="14"/>
        <v>0</v>
      </c>
      <c r="L31" s="72">
        <f t="shared" si="14"/>
        <v>0</v>
      </c>
    </row>
    <row r="32" spans="2:29" x14ac:dyDescent="0.2">
      <c r="B32" s="71">
        <v>3.5</v>
      </c>
      <c r="E32" s="72">
        <v>100</v>
      </c>
      <c r="F32" s="68"/>
      <c r="G32" s="73">
        <f>'Prinzip 3'!E17</f>
        <v>0</v>
      </c>
      <c r="H32" s="68"/>
      <c r="I32" s="71">
        <v>3.5</v>
      </c>
      <c r="J32">
        <f t="shared" si="15"/>
        <v>0</v>
      </c>
      <c r="K32">
        <f t="shared" si="14"/>
        <v>0</v>
      </c>
      <c r="L32" s="72">
        <f t="shared" si="14"/>
        <v>0</v>
      </c>
    </row>
    <row r="33" spans="2:12" x14ac:dyDescent="0.2">
      <c r="B33" s="71">
        <v>3.6</v>
      </c>
      <c r="C33">
        <v>100</v>
      </c>
      <c r="E33" s="72"/>
      <c r="F33" s="68"/>
      <c r="G33" s="73">
        <f>'Prinzip 3'!E20</f>
        <v>0</v>
      </c>
      <c r="H33" s="68"/>
      <c r="I33" s="71">
        <v>3.6</v>
      </c>
      <c r="J33">
        <f t="shared" si="15"/>
        <v>0</v>
      </c>
      <c r="K33">
        <f t="shared" si="14"/>
        <v>0</v>
      </c>
      <c r="L33" s="72">
        <f t="shared" si="14"/>
        <v>0</v>
      </c>
    </row>
    <row r="34" spans="2:12" x14ac:dyDescent="0.2">
      <c r="B34" s="74">
        <v>3.7</v>
      </c>
      <c r="C34" s="63"/>
      <c r="D34" s="63">
        <v>100</v>
      </c>
      <c r="E34" s="75"/>
      <c r="F34" s="68"/>
      <c r="G34" s="73">
        <f>'Prinzip 3'!E23</f>
        <v>0</v>
      </c>
      <c r="H34" s="68"/>
      <c r="I34" s="74">
        <v>3.7</v>
      </c>
      <c r="J34" s="63">
        <f t="shared" si="15"/>
        <v>0</v>
      </c>
      <c r="K34" s="63">
        <f t="shared" si="14"/>
        <v>0</v>
      </c>
      <c r="L34" s="75">
        <f t="shared" si="14"/>
        <v>0</v>
      </c>
    </row>
    <row r="35" spans="2:12" x14ac:dyDescent="0.2">
      <c r="B35" s="76" t="s">
        <v>212</v>
      </c>
      <c r="C35" s="77">
        <f>SUM(C28:C34)</f>
        <v>200</v>
      </c>
      <c r="D35" s="77">
        <f t="shared" ref="D35:E35" si="16">SUM(D28:D34)</f>
        <v>300</v>
      </c>
      <c r="E35" s="82">
        <f t="shared" si="16"/>
        <v>200</v>
      </c>
      <c r="F35" s="68"/>
      <c r="G35" s="83">
        <f>SUM(G28:G34)</f>
        <v>0</v>
      </c>
      <c r="H35" s="68"/>
      <c r="I35" s="76" t="s">
        <v>212</v>
      </c>
      <c r="J35" s="63">
        <f>SUM(J28:J34)</f>
        <v>0</v>
      </c>
      <c r="K35" s="63">
        <f t="shared" ref="K35:L35" si="17">SUM(K28:K34)</f>
        <v>0</v>
      </c>
      <c r="L35" s="75">
        <f t="shared" si="17"/>
        <v>0</v>
      </c>
    </row>
    <row r="36" spans="2:12" x14ac:dyDescent="0.2">
      <c r="B36" s="79"/>
      <c r="C36" s="68"/>
      <c r="D36" s="68"/>
      <c r="E36" s="68"/>
      <c r="F36" s="68"/>
      <c r="G36" s="80"/>
      <c r="H36" s="68"/>
      <c r="I36" s="68"/>
      <c r="J36" s="68"/>
      <c r="K36" s="68"/>
      <c r="L36" s="81"/>
    </row>
    <row r="37" spans="2:12" x14ac:dyDescent="0.2">
      <c r="B37" s="65" t="s">
        <v>40</v>
      </c>
      <c r="C37" s="66" t="s">
        <v>209</v>
      </c>
      <c r="D37" s="66" t="s">
        <v>210</v>
      </c>
      <c r="E37" s="67" t="s">
        <v>211</v>
      </c>
      <c r="F37" s="68"/>
      <c r="G37" s="69" t="s">
        <v>72</v>
      </c>
      <c r="H37" s="68"/>
      <c r="I37" s="65" t="s">
        <v>40</v>
      </c>
      <c r="J37" s="66" t="s">
        <v>209</v>
      </c>
      <c r="K37" s="66" t="s">
        <v>210</v>
      </c>
      <c r="L37" s="67" t="s">
        <v>211</v>
      </c>
    </row>
    <row r="38" spans="2:12" x14ac:dyDescent="0.2">
      <c r="B38" s="71">
        <v>4.0999999999999996</v>
      </c>
      <c r="C38">
        <f>100/3</f>
        <v>33.333333333333336</v>
      </c>
      <c r="D38">
        <f t="shared" ref="D38:E38" si="18">100/3</f>
        <v>33.333333333333336</v>
      </c>
      <c r="E38" s="72">
        <f t="shared" si="18"/>
        <v>33.333333333333336</v>
      </c>
      <c r="F38" s="68"/>
      <c r="G38" s="73">
        <f>'Prinzip 4'!E5</f>
        <v>0</v>
      </c>
      <c r="H38" s="68"/>
      <c r="I38" s="71">
        <v>4.0999999999999996</v>
      </c>
      <c r="J38">
        <f>(C38*$G38/100)</f>
        <v>0</v>
      </c>
      <c r="K38">
        <f t="shared" ref="K38:L41" si="19">(D38*$G38/100)</f>
        <v>0</v>
      </c>
      <c r="L38" s="72">
        <f t="shared" si="19"/>
        <v>0</v>
      </c>
    </row>
    <row r="39" spans="2:12" x14ac:dyDescent="0.2">
      <c r="B39" s="71">
        <v>4.2</v>
      </c>
      <c r="E39" s="72">
        <v>100</v>
      </c>
      <c r="F39" s="68"/>
      <c r="G39" s="73">
        <f>'Prinzip 4'!E8</f>
        <v>0</v>
      </c>
      <c r="H39" s="68"/>
      <c r="I39" s="71">
        <v>4.2</v>
      </c>
      <c r="J39">
        <f t="shared" ref="J39:J41" si="20">(C39*$G39/100)</f>
        <v>0</v>
      </c>
      <c r="K39">
        <f t="shared" si="19"/>
        <v>0</v>
      </c>
      <c r="L39" s="72">
        <f t="shared" si="19"/>
        <v>0</v>
      </c>
    </row>
    <row r="40" spans="2:12" x14ac:dyDescent="0.2">
      <c r="B40" s="71">
        <v>4.3</v>
      </c>
      <c r="D40">
        <v>100</v>
      </c>
      <c r="E40" s="72"/>
      <c r="F40" s="68"/>
      <c r="G40" s="73">
        <f>'Prinzip 4'!E11</f>
        <v>0</v>
      </c>
      <c r="H40" s="68"/>
      <c r="I40" s="71">
        <v>4.3</v>
      </c>
      <c r="J40">
        <f t="shared" si="20"/>
        <v>0</v>
      </c>
      <c r="K40">
        <f t="shared" si="19"/>
        <v>0</v>
      </c>
      <c r="L40" s="72">
        <f t="shared" si="19"/>
        <v>0</v>
      </c>
    </row>
    <row r="41" spans="2:12" x14ac:dyDescent="0.2">
      <c r="B41" s="74">
        <v>4.4000000000000004</v>
      </c>
      <c r="C41" s="63">
        <v>100</v>
      </c>
      <c r="D41" s="63"/>
      <c r="E41" s="75"/>
      <c r="F41" s="68"/>
      <c r="G41" s="73">
        <f>'Prinzip 4'!E14</f>
        <v>0</v>
      </c>
      <c r="H41" s="68"/>
      <c r="I41" s="71">
        <v>4.4000000000000004</v>
      </c>
      <c r="J41">
        <f t="shared" si="20"/>
        <v>0</v>
      </c>
      <c r="K41">
        <f t="shared" si="19"/>
        <v>0</v>
      </c>
      <c r="L41" s="72">
        <f t="shared" si="19"/>
        <v>0</v>
      </c>
    </row>
    <row r="42" spans="2:12" x14ac:dyDescent="0.2">
      <c r="B42" s="74" t="s">
        <v>212</v>
      </c>
      <c r="C42" s="63">
        <f>SUM(C38:C41)</f>
        <v>133.33333333333334</v>
      </c>
      <c r="D42" s="63">
        <f>SUM(D38:D41)</f>
        <v>133.33333333333334</v>
      </c>
      <c r="E42" s="75">
        <f>SUM(E38:E41)</f>
        <v>133.33333333333334</v>
      </c>
      <c r="F42" s="68"/>
      <c r="G42" s="84">
        <f>SUM(G38:G41)</f>
        <v>0</v>
      </c>
      <c r="H42" s="68"/>
      <c r="I42" s="76" t="s">
        <v>212</v>
      </c>
      <c r="J42" s="77">
        <f>SUM(J38:J41)</f>
        <v>0</v>
      </c>
      <c r="K42" s="77">
        <f>SUM(K38:K41)</f>
        <v>0</v>
      </c>
      <c r="L42" s="82">
        <f>SUM(L38:L41)</f>
        <v>0</v>
      </c>
    </row>
    <row r="43" spans="2:12" x14ac:dyDescent="0.2">
      <c r="B43" s="79"/>
      <c r="C43" s="68"/>
      <c r="D43" s="68"/>
      <c r="E43" s="68"/>
      <c r="F43" s="68"/>
      <c r="G43" s="68"/>
      <c r="H43" s="68"/>
      <c r="I43" s="68"/>
      <c r="J43" s="68"/>
      <c r="K43" s="68"/>
      <c r="L43" s="81"/>
    </row>
    <row r="44" spans="2:12" x14ac:dyDescent="0.2">
      <c r="B44" s="65" t="s">
        <v>41</v>
      </c>
      <c r="C44" s="66" t="s">
        <v>209</v>
      </c>
      <c r="D44" s="66" t="s">
        <v>210</v>
      </c>
      <c r="E44" s="67" t="s">
        <v>211</v>
      </c>
      <c r="F44" s="68"/>
      <c r="G44" s="83" t="s">
        <v>72</v>
      </c>
      <c r="H44" s="68"/>
      <c r="I44" s="65" t="s">
        <v>41</v>
      </c>
      <c r="J44" s="66" t="s">
        <v>209</v>
      </c>
      <c r="K44" s="66" t="s">
        <v>210</v>
      </c>
      <c r="L44" s="67" t="s">
        <v>211</v>
      </c>
    </row>
    <row r="45" spans="2:12" x14ac:dyDescent="0.2">
      <c r="B45" s="71">
        <v>5.0999999999999996</v>
      </c>
      <c r="C45">
        <v>100</v>
      </c>
      <c r="E45" s="72"/>
      <c r="F45" s="68"/>
      <c r="G45" s="73">
        <f>'Prinzip 5'!E5</f>
        <v>0</v>
      </c>
      <c r="H45" s="68"/>
      <c r="I45" s="71">
        <v>1.1000000000000001</v>
      </c>
      <c r="J45">
        <f>(C45*$G45/100)</f>
        <v>0</v>
      </c>
      <c r="K45">
        <f t="shared" ref="K45:L49" si="21">(D45*$G45/100)</f>
        <v>0</v>
      </c>
      <c r="L45" s="72">
        <f t="shared" si="21"/>
        <v>0</v>
      </c>
    </row>
    <row r="46" spans="2:12" x14ac:dyDescent="0.2">
      <c r="B46" s="71">
        <v>5.2</v>
      </c>
      <c r="D46">
        <v>100</v>
      </c>
      <c r="E46" s="72"/>
      <c r="F46" s="68"/>
      <c r="G46" s="73">
        <f>'Prinzip 5'!E8</f>
        <v>0</v>
      </c>
      <c r="H46" s="68"/>
      <c r="I46" s="71">
        <v>1.2</v>
      </c>
      <c r="J46">
        <f t="shared" ref="J46:J49" si="22">(C46*$G46/100)</f>
        <v>0</v>
      </c>
      <c r="K46">
        <f t="shared" si="21"/>
        <v>0</v>
      </c>
      <c r="L46" s="72">
        <f t="shared" si="21"/>
        <v>0</v>
      </c>
    </row>
    <row r="47" spans="2:12" x14ac:dyDescent="0.2">
      <c r="B47" s="71">
        <v>5.3</v>
      </c>
      <c r="E47" s="72">
        <v>100</v>
      </c>
      <c r="F47" s="68"/>
      <c r="G47" s="73">
        <f>'Prinzip 5'!E11</f>
        <v>0</v>
      </c>
      <c r="H47" s="68"/>
      <c r="I47" s="71">
        <v>1.3</v>
      </c>
      <c r="J47">
        <f t="shared" si="22"/>
        <v>0</v>
      </c>
      <c r="K47">
        <f t="shared" si="21"/>
        <v>0</v>
      </c>
      <c r="L47" s="72">
        <f t="shared" si="21"/>
        <v>0</v>
      </c>
    </row>
    <row r="48" spans="2:12" x14ac:dyDescent="0.2">
      <c r="B48" s="71">
        <v>5.4</v>
      </c>
      <c r="E48" s="72">
        <v>100</v>
      </c>
      <c r="F48" s="68"/>
      <c r="G48" s="73">
        <f>'Prinzip 5'!E14</f>
        <v>0</v>
      </c>
      <c r="H48" s="68"/>
      <c r="I48" s="71">
        <v>1.4</v>
      </c>
      <c r="J48">
        <f t="shared" si="22"/>
        <v>0</v>
      </c>
      <c r="K48">
        <f t="shared" si="21"/>
        <v>0</v>
      </c>
      <c r="L48" s="72">
        <f t="shared" si="21"/>
        <v>0</v>
      </c>
    </row>
    <row r="49" spans="2:12" x14ac:dyDescent="0.2">
      <c r="B49" s="71">
        <v>5.5</v>
      </c>
      <c r="C49">
        <v>100</v>
      </c>
      <c r="E49" s="72"/>
      <c r="F49" s="68"/>
      <c r="G49" s="73">
        <f>'Prinzip 5'!E17</f>
        <v>0</v>
      </c>
      <c r="H49" s="68"/>
      <c r="I49" s="71">
        <v>1.5</v>
      </c>
      <c r="J49">
        <f t="shared" si="22"/>
        <v>0</v>
      </c>
      <c r="K49">
        <f t="shared" si="21"/>
        <v>0</v>
      </c>
      <c r="L49" s="72">
        <f t="shared" si="21"/>
        <v>0</v>
      </c>
    </row>
    <row r="50" spans="2:12" x14ac:dyDescent="0.2">
      <c r="B50" s="76" t="s">
        <v>212</v>
      </c>
      <c r="C50" s="77">
        <f>SUM(C45:C49)</f>
        <v>200</v>
      </c>
      <c r="D50" s="77">
        <f>SUM(D45:D49)</f>
        <v>100</v>
      </c>
      <c r="E50" s="77">
        <f>SUM(E45:E49)</f>
        <v>200</v>
      </c>
      <c r="F50" s="78"/>
      <c r="G50" s="67">
        <f>SUM(G45:G49)</f>
        <v>0</v>
      </c>
      <c r="H50" s="68"/>
      <c r="I50" s="76" t="s">
        <v>212</v>
      </c>
      <c r="J50" s="77">
        <f>SUM(J45:J49)</f>
        <v>0</v>
      </c>
      <c r="K50" s="77">
        <f>SUM(K45:K49)</f>
        <v>0</v>
      </c>
      <c r="L50" s="82">
        <f>SUM(L45:L49)</f>
        <v>0</v>
      </c>
    </row>
    <row r="51" spans="2:12" x14ac:dyDescent="0.2">
      <c r="B51" s="79"/>
      <c r="C51" s="68"/>
      <c r="D51" s="68"/>
      <c r="E51" s="68"/>
      <c r="F51" s="68"/>
      <c r="G51" s="80"/>
      <c r="H51" s="68"/>
      <c r="I51" s="68"/>
      <c r="J51" s="68"/>
      <c r="K51" s="68"/>
      <c r="L51" s="81"/>
    </row>
    <row r="52" spans="2:12" x14ac:dyDescent="0.2">
      <c r="B52" s="65" t="s">
        <v>42</v>
      </c>
      <c r="C52" s="66" t="s">
        <v>209</v>
      </c>
      <c r="D52" s="66" t="s">
        <v>210</v>
      </c>
      <c r="E52" s="67" t="s">
        <v>211</v>
      </c>
      <c r="F52" s="68"/>
      <c r="G52" s="83" t="s">
        <v>72</v>
      </c>
      <c r="H52" s="68"/>
      <c r="I52" s="65" t="s">
        <v>42</v>
      </c>
      <c r="J52" s="66" t="s">
        <v>209</v>
      </c>
      <c r="K52" s="66" t="s">
        <v>210</v>
      </c>
      <c r="L52" s="67" t="s">
        <v>211</v>
      </c>
    </row>
    <row r="53" spans="2:12" x14ac:dyDescent="0.2">
      <c r="B53" s="71">
        <v>6.1</v>
      </c>
      <c r="D53">
        <v>100</v>
      </c>
      <c r="E53" s="72"/>
      <c r="F53" s="68"/>
      <c r="G53" s="73">
        <f>'Prinzip 6'!E5</f>
        <v>0</v>
      </c>
      <c r="H53" s="68"/>
      <c r="I53" s="71">
        <v>1.1000000000000001</v>
      </c>
      <c r="J53">
        <f>(C53*$G53/100)</f>
        <v>0</v>
      </c>
      <c r="K53">
        <f t="shared" ref="K53:L57" si="23">(D53*$G53/100)</f>
        <v>0</v>
      </c>
      <c r="L53" s="72">
        <f t="shared" si="23"/>
        <v>0</v>
      </c>
    </row>
    <row r="54" spans="2:12" x14ac:dyDescent="0.2">
      <c r="B54" s="71">
        <v>6.2</v>
      </c>
      <c r="C54">
        <v>100</v>
      </c>
      <c r="E54" s="72"/>
      <c r="F54" s="68"/>
      <c r="G54" s="73">
        <f>'Prinzip 6'!E8</f>
        <v>0</v>
      </c>
      <c r="H54" s="68"/>
      <c r="I54" s="71">
        <v>1.2</v>
      </c>
      <c r="J54">
        <f t="shared" ref="J54:J57" si="24">(C54*$G54/100)</f>
        <v>0</v>
      </c>
      <c r="K54">
        <f t="shared" si="23"/>
        <v>0</v>
      </c>
      <c r="L54" s="72">
        <f t="shared" si="23"/>
        <v>0</v>
      </c>
    </row>
    <row r="55" spans="2:12" x14ac:dyDescent="0.2">
      <c r="B55" s="71">
        <v>6.3</v>
      </c>
      <c r="D55">
        <v>100</v>
      </c>
      <c r="E55" s="72"/>
      <c r="F55" s="68"/>
      <c r="G55" s="73">
        <f>'Prinzip 6'!E11</f>
        <v>0</v>
      </c>
      <c r="H55" s="68"/>
      <c r="I55" s="71">
        <v>1.3</v>
      </c>
      <c r="J55">
        <f t="shared" si="24"/>
        <v>0</v>
      </c>
      <c r="K55">
        <f t="shared" si="23"/>
        <v>0</v>
      </c>
      <c r="L55" s="72">
        <f t="shared" si="23"/>
        <v>0</v>
      </c>
    </row>
    <row r="56" spans="2:12" x14ac:dyDescent="0.2">
      <c r="B56" s="71">
        <v>6.4</v>
      </c>
      <c r="E56" s="72">
        <v>100</v>
      </c>
      <c r="F56" s="68"/>
      <c r="G56" s="73">
        <f>'Prinzip 6'!E14</f>
        <v>0</v>
      </c>
      <c r="H56" s="68"/>
      <c r="I56" s="71">
        <v>1.4</v>
      </c>
      <c r="J56">
        <f t="shared" si="24"/>
        <v>0</v>
      </c>
      <c r="K56">
        <f t="shared" si="23"/>
        <v>0</v>
      </c>
      <c r="L56" s="72">
        <f t="shared" si="23"/>
        <v>0</v>
      </c>
    </row>
    <row r="57" spans="2:12" x14ac:dyDescent="0.2">
      <c r="B57" s="71">
        <v>6.5</v>
      </c>
      <c r="C57">
        <v>100</v>
      </c>
      <c r="E57" s="72"/>
      <c r="F57" s="68"/>
      <c r="G57" s="73">
        <f>'Prinzip 6'!E17</f>
        <v>0</v>
      </c>
      <c r="H57" s="68"/>
      <c r="I57" s="71">
        <v>1.5</v>
      </c>
      <c r="J57">
        <f t="shared" si="24"/>
        <v>0</v>
      </c>
      <c r="K57">
        <f t="shared" si="23"/>
        <v>0</v>
      </c>
      <c r="L57" s="72">
        <f t="shared" si="23"/>
        <v>0</v>
      </c>
    </row>
    <row r="58" spans="2:12" x14ac:dyDescent="0.2">
      <c r="B58" s="76" t="s">
        <v>212</v>
      </c>
      <c r="C58" s="77">
        <f>SUM(C53:C57)</f>
        <v>200</v>
      </c>
      <c r="D58" s="77">
        <f>SUM(D53:D57)</f>
        <v>200</v>
      </c>
      <c r="E58" s="77">
        <f>SUM(E53:E57)</f>
        <v>100</v>
      </c>
      <c r="F58" s="78"/>
      <c r="G58" s="67">
        <f>SUM(G53:G57)</f>
        <v>0</v>
      </c>
      <c r="H58" s="68"/>
      <c r="I58" s="76" t="s">
        <v>212</v>
      </c>
      <c r="J58" s="77">
        <f>SUM(J53:J57)</f>
        <v>0</v>
      </c>
      <c r="K58" s="77">
        <f>SUM(K53:K57)</f>
        <v>0</v>
      </c>
      <c r="L58" s="82">
        <f>SUM(L53:L57)</f>
        <v>0</v>
      </c>
    </row>
    <row r="59" spans="2:12" x14ac:dyDescent="0.2">
      <c r="B59" s="79"/>
      <c r="C59" s="68"/>
      <c r="D59" s="68"/>
      <c r="E59" s="68"/>
      <c r="F59" s="68"/>
      <c r="G59" s="80"/>
      <c r="H59" s="68"/>
      <c r="I59" s="68"/>
      <c r="J59" s="68"/>
      <c r="K59" s="68"/>
      <c r="L59" s="81"/>
    </row>
    <row r="60" spans="2:12" x14ac:dyDescent="0.2">
      <c r="B60" s="65" t="s">
        <v>43</v>
      </c>
      <c r="C60" s="66" t="s">
        <v>209</v>
      </c>
      <c r="D60" s="66" t="s">
        <v>210</v>
      </c>
      <c r="E60" s="67" t="s">
        <v>211</v>
      </c>
      <c r="F60" s="68"/>
      <c r="G60" s="83" t="s">
        <v>72</v>
      </c>
      <c r="H60" s="68"/>
      <c r="I60" s="65" t="s">
        <v>43</v>
      </c>
      <c r="J60" s="66" t="s">
        <v>209</v>
      </c>
      <c r="K60" s="66" t="s">
        <v>210</v>
      </c>
      <c r="L60" s="67" t="s">
        <v>211</v>
      </c>
    </row>
    <row r="61" spans="2:12" x14ac:dyDescent="0.2">
      <c r="B61" s="71">
        <v>7.1</v>
      </c>
      <c r="D61">
        <v>100</v>
      </c>
      <c r="E61" s="72"/>
      <c r="F61" s="68"/>
      <c r="G61" s="73">
        <f>'Prinzip 7'!E5</f>
        <v>0</v>
      </c>
      <c r="H61" s="68"/>
      <c r="I61" s="71">
        <v>1.1000000000000001</v>
      </c>
      <c r="J61">
        <f>(C61*$G61/100)</f>
        <v>0</v>
      </c>
      <c r="K61">
        <f t="shared" ref="K61:L67" si="25">(D61*$G61/100)</f>
        <v>0</v>
      </c>
      <c r="L61" s="72">
        <f t="shared" si="25"/>
        <v>0</v>
      </c>
    </row>
    <row r="62" spans="2:12" x14ac:dyDescent="0.2">
      <c r="B62" s="71">
        <v>7.2</v>
      </c>
      <c r="C62">
        <v>100</v>
      </c>
      <c r="E62" s="72"/>
      <c r="F62" s="68"/>
      <c r="G62" s="73">
        <f>'Prinzip 7'!E8</f>
        <v>0</v>
      </c>
      <c r="H62" s="68"/>
      <c r="I62" s="71">
        <v>1.2</v>
      </c>
      <c r="J62">
        <f t="shared" ref="J62:J67" si="26">(C62*$G62/100)</f>
        <v>0</v>
      </c>
      <c r="K62">
        <f t="shared" si="25"/>
        <v>0</v>
      </c>
      <c r="L62" s="72">
        <f t="shared" si="25"/>
        <v>0</v>
      </c>
    </row>
    <row r="63" spans="2:12" x14ac:dyDescent="0.2">
      <c r="B63" s="71">
        <v>7.3</v>
      </c>
      <c r="C63">
        <v>100</v>
      </c>
      <c r="E63" s="72"/>
      <c r="F63" s="68"/>
      <c r="G63" s="73">
        <f>'Prinzip 7'!E11</f>
        <v>0</v>
      </c>
      <c r="H63" s="68"/>
      <c r="I63" s="71">
        <v>1.3</v>
      </c>
      <c r="J63">
        <f t="shared" si="26"/>
        <v>0</v>
      </c>
      <c r="K63">
        <f t="shared" si="25"/>
        <v>0</v>
      </c>
      <c r="L63" s="72">
        <f t="shared" si="25"/>
        <v>0</v>
      </c>
    </row>
    <row r="64" spans="2:12" x14ac:dyDescent="0.2">
      <c r="B64" s="71">
        <v>7.4</v>
      </c>
      <c r="D64">
        <v>100</v>
      </c>
      <c r="E64" s="72"/>
      <c r="F64" s="68"/>
      <c r="G64" s="73">
        <f>'Prinzip 7'!E14</f>
        <v>0</v>
      </c>
      <c r="H64" s="68"/>
      <c r="I64" s="71">
        <v>1.4</v>
      </c>
      <c r="J64">
        <f t="shared" si="26"/>
        <v>0</v>
      </c>
      <c r="K64">
        <f t="shared" si="25"/>
        <v>0</v>
      </c>
      <c r="L64" s="72">
        <f t="shared" si="25"/>
        <v>0</v>
      </c>
    </row>
    <row r="65" spans="2:12" x14ac:dyDescent="0.2">
      <c r="B65" s="71">
        <v>7.5</v>
      </c>
      <c r="E65" s="72">
        <v>100</v>
      </c>
      <c r="F65" s="68"/>
      <c r="G65" s="73">
        <f>'Prinzip 7'!E17</f>
        <v>0</v>
      </c>
      <c r="H65" s="68"/>
      <c r="I65" s="71">
        <v>1.5</v>
      </c>
      <c r="J65">
        <f t="shared" si="26"/>
        <v>0</v>
      </c>
      <c r="K65">
        <f t="shared" si="25"/>
        <v>0</v>
      </c>
      <c r="L65" s="72">
        <f t="shared" si="25"/>
        <v>0</v>
      </c>
    </row>
    <row r="66" spans="2:12" x14ac:dyDescent="0.2">
      <c r="B66" s="71">
        <v>7.6</v>
      </c>
      <c r="C66">
        <v>100</v>
      </c>
      <c r="E66" s="72"/>
      <c r="F66" s="68"/>
      <c r="G66" s="73">
        <f>'Prinzip 7'!E20</f>
        <v>0</v>
      </c>
      <c r="H66" s="68"/>
      <c r="I66" s="71">
        <v>1.6</v>
      </c>
      <c r="J66">
        <f t="shared" si="26"/>
        <v>0</v>
      </c>
      <c r="K66">
        <f t="shared" si="25"/>
        <v>0</v>
      </c>
      <c r="L66" s="72">
        <f t="shared" si="25"/>
        <v>0</v>
      </c>
    </row>
    <row r="67" spans="2:12" x14ac:dyDescent="0.2">
      <c r="B67" s="71">
        <v>7.7</v>
      </c>
      <c r="C67" s="63"/>
      <c r="D67" s="63"/>
      <c r="E67" s="75">
        <v>100</v>
      </c>
      <c r="F67" s="68"/>
      <c r="G67" s="73">
        <f>'Prinzip 7'!E23</f>
        <v>0</v>
      </c>
      <c r="H67" s="68"/>
      <c r="I67" s="74">
        <v>1.7</v>
      </c>
      <c r="J67" s="63">
        <f t="shared" si="26"/>
        <v>0</v>
      </c>
      <c r="K67" s="63">
        <f t="shared" si="25"/>
        <v>0</v>
      </c>
      <c r="L67" s="75">
        <f t="shared" si="25"/>
        <v>0</v>
      </c>
    </row>
    <row r="68" spans="2:12" x14ac:dyDescent="0.2">
      <c r="B68" s="76" t="s">
        <v>212</v>
      </c>
      <c r="C68" s="77">
        <f>SUM(C61:C67)</f>
        <v>300</v>
      </c>
      <c r="D68" s="77">
        <f t="shared" ref="D68:E68" si="27">SUM(D61:D67)</f>
        <v>200</v>
      </c>
      <c r="E68" s="77">
        <f t="shared" si="27"/>
        <v>200</v>
      </c>
      <c r="F68" s="78"/>
      <c r="G68" s="67">
        <f>SUM(G61:G67)</f>
        <v>0</v>
      </c>
      <c r="H68" s="68"/>
      <c r="I68" s="74" t="s">
        <v>212</v>
      </c>
      <c r="J68" s="63">
        <f>SUM(J61:J67)</f>
        <v>0</v>
      </c>
      <c r="K68" s="63">
        <f t="shared" ref="K68:L68" si="28">SUM(K61:K67)</f>
        <v>0</v>
      </c>
      <c r="L68" s="75">
        <f t="shared" si="28"/>
        <v>0</v>
      </c>
    </row>
    <row r="69" spans="2:12" x14ac:dyDescent="0.2">
      <c r="B69" s="79"/>
      <c r="C69" s="68"/>
      <c r="D69" s="68"/>
      <c r="E69" s="68"/>
      <c r="F69" s="68"/>
      <c r="G69" s="80"/>
      <c r="H69" s="68"/>
      <c r="I69" s="68"/>
      <c r="J69" s="68"/>
      <c r="K69" s="68"/>
      <c r="L69" s="81"/>
    </row>
    <row r="70" spans="2:12" x14ac:dyDescent="0.2">
      <c r="B70" s="65" t="s">
        <v>44</v>
      </c>
      <c r="C70" s="66" t="s">
        <v>209</v>
      </c>
      <c r="D70" s="66" t="s">
        <v>210</v>
      </c>
      <c r="E70" s="67" t="s">
        <v>211</v>
      </c>
      <c r="F70" s="68"/>
      <c r="G70" s="83" t="s">
        <v>72</v>
      </c>
      <c r="H70" s="68"/>
      <c r="I70" s="65" t="s">
        <v>44</v>
      </c>
      <c r="J70" s="66" t="s">
        <v>209</v>
      </c>
      <c r="K70" s="66" t="s">
        <v>210</v>
      </c>
      <c r="L70" s="67" t="s">
        <v>211</v>
      </c>
    </row>
    <row r="71" spans="2:12" x14ac:dyDescent="0.2">
      <c r="B71" s="71">
        <v>8.1</v>
      </c>
      <c r="C71">
        <v>100</v>
      </c>
      <c r="E71" s="72"/>
      <c r="F71" s="68"/>
      <c r="G71" s="73">
        <f>'Prinzip 8'!E5</f>
        <v>0</v>
      </c>
      <c r="H71" s="68"/>
      <c r="I71" s="71">
        <v>1.1000000000000001</v>
      </c>
      <c r="J71">
        <f>(C71*$G71/100)</f>
        <v>0</v>
      </c>
      <c r="K71">
        <f t="shared" ref="K71:L77" si="29">(D71*$G71/100)</f>
        <v>0</v>
      </c>
      <c r="L71" s="72">
        <f t="shared" si="29"/>
        <v>0</v>
      </c>
    </row>
    <row r="72" spans="2:12" x14ac:dyDescent="0.2">
      <c r="B72" s="71">
        <v>8.1999999999999993</v>
      </c>
      <c r="C72">
        <v>100</v>
      </c>
      <c r="E72" s="72"/>
      <c r="F72" s="68"/>
      <c r="G72" s="73">
        <f>'Prinzip 8'!E8</f>
        <v>0</v>
      </c>
      <c r="H72" s="68"/>
      <c r="I72" s="71">
        <v>1.2</v>
      </c>
      <c r="J72">
        <f t="shared" ref="J72:J77" si="30">(C72*$G72/100)</f>
        <v>0</v>
      </c>
      <c r="K72">
        <f t="shared" si="29"/>
        <v>0</v>
      </c>
      <c r="L72" s="72">
        <f t="shared" si="29"/>
        <v>0</v>
      </c>
    </row>
    <row r="73" spans="2:12" x14ac:dyDescent="0.2">
      <c r="B73" s="71">
        <v>8.3000000000000007</v>
      </c>
      <c r="D73">
        <v>100</v>
      </c>
      <c r="E73" s="72"/>
      <c r="F73" s="68"/>
      <c r="G73" s="73">
        <f>'Prinzip 8'!E11</f>
        <v>0</v>
      </c>
      <c r="H73" s="68"/>
      <c r="I73" s="71">
        <v>1.3</v>
      </c>
      <c r="J73">
        <f t="shared" si="30"/>
        <v>0</v>
      </c>
      <c r="K73">
        <f t="shared" si="29"/>
        <v>0</v>
      </c>
      <c r="L73" s="72">
        <f t="shared" si="29"/>
        <v>0</v>
      </c>
    </row>
    <row r="74" spans="2:12" x14ac:dyDescent="0.2">
      <c r="B74" s="71">
        <v>8.4</v>
      </c>
      <c r="D74">
        <v>100</v>
      </c>
      <c r="E74" s="72"/>
      <c r="F74" s="68"/>
      <c r="G74" s="73">
        <f>'Prinzip 8'!E14</f>
        <v>0</v>
      </c>
      <c r="H74" s="68"/>
      <c r="I74" s="71">
        <v>1.4</v>
      </c>
      <c r="J74">
        <f t="shared" si="30"/>
        <v>0</v>
      </c>
      <c r="K74">
        <f t="shared" si="29"/>
        <v>0</v>
      </c>
      <c r="L74" s="72">
        <f t="shared" si="29"/>
        <v>0</v>
      </c>
    </row>
    <row r="75" spans="2:12" x14ac:dyDescent="0.2">
      <c r="B75" s="71">
        <v>8.5</v>
      </c>
      <c r="E75" s="72">
        <v>100</v>
      </c>
      <c r="F75" s="68"/>
      <c r="G75" s="73">
        <f>'Prinzip 8'!E17</f>
        <v>0</v>
      </c>
      <c r="H75" s="68"/>
      <c r="I75" s="71">
        <v>1.5</v>
      </c>
      <c r="J75">
        <f t="shared" si="30"/>
        <v>0</v>
      </c>
      <c r="K75">
        <f t="shared" si="29"/>
        <v>0</v>
      </c>
      <c r="L75" s="72">
        <f>(E75*$G75/100)</f>
        <v>0</v>
      </c>
    </row>
    <row r="76" spans="2:12" x14ac:dyDescent="0.2">
      <c r="B76" s="71">
        <v>8.6</v>
      </c>
      <c r="C76">
        <v>100</v>
      </c>
      <c r="E76" s="72"/>
      <c r="F76" s="68"/>
      <c r="G76" s="73">
        <f>'Prinzip 8'!E20</f>
        <v>0</v>
      </c>
      <c r="H76" s="68"/>
      <c r="I76" s="71">
        <v>1.6</v>
      </c>
      <c r="J76">
        <f t="shared" si="30"/>
        <v>0</v>
      </c>
      <c r="K76">
        <f t="shared" si="29"/>
        <v>0</v>
      </c>
      <c r="L76" s="72">
        <f t="shared" si="29"/>
        <v>0</v>
      </c>
    </row>
    <row r="77" spans="2:12" x14ac:dyDescent="0.2">
      <c r="B77" s="71">
        <v>8.6999999999999993</v>
      </c>
      <c r="C77" s="63"/>
      <c r="D77" s="63"/>
      <c r="E77" s="75">
        <v>100</v>
      </c>
      <c r="F77" s="68"/>
      <c r="G77" s="73">
        <f>'Prinzip 8'!E23</f>
        <v>0</v>
      </c>
      <c r="H77" s="68"/>
      <c r="I77" s="74">
        <v>1.7</v>
      </c>
      <c r="J77" s="63">
        <f t="shared" si="30"/>
        <v>0</v>
      </c>
      <c r="K77" s="63">
        <f t="shared" si="29"/>
        <v>0</v>
      </c>
      <c r="L77" s="75">
        <f t="shared" si="29"/>
        <v>0</v>
      </c>
    </row>
    <row r="78" spans="2:12" x14ac:dyDescent="0.2">
      <c r="B78" s="76" t="s">
        <v>212</v>
      </c>
      <c r="C78" s="77">
        <f>SUM(C71:C77)</f>
        <v>300</v>
      </c>
      <c r="D78" s="77">
        <f t="shared" ref="D78:E78" si="31">SUM(D71:D77)</f>
        <v>200</v>
      </c>
      <c r="E78" s="77">
        <f t="shared" si="31"/>
        <v>200</v>
      </c>
      <c r="F78" s="78"/>
      <c r="G78" s="67">
        <f>SUM(G71:G77)</f>
        <v>0</v>
      </c>
      <c r="H78" s="68"/>
      <c r="I78" s="74" t="s">
        <v>212</v>
      </c>
      <c r="J78" s="63">
        <f>SUM(J71:J77)</f>
        <v>0</v>
      </c>
      <c r="K78" s="63">
        <f t="shared" ref="K78:L78" si="32">SUM(K71:K77)</f>
        <v>0</v>
      </c>
      <c r="L78" s="75">
        <f t="shared" si="32"/>
        <v>0</v>
      </c>
    </row>
    <row r="79" spans="2:12" x14ac:dyDescent="0.2">
      <c r="B79" s="79"/>
      <c r="C79" s="68"/>
      <c r="D79" s="68"/>
      <c r="E79" s="68"/>
      <c r="F79" s="68"/>
      <c r="G79" s="80"/>
      <c r="H79" s="68"/>
      <c r="I79" s="68"/>
      <c r="J79" s="68"/>
      <c r="K79" s="68"/>
      <c r="L79" s="81"/>
    </row>
    <row r="80" spans="2:12" x14ac:dyDescent="0.2">
      <c r="B80" s="65" t="s">
        <v>45</v>
      </c>
      <c r="C80" s="66" t="s">
        <v>209</v>
      </c>
      <c r="D80" s="66" t="s">
        <v>210</v>
      </c>
      <c r="E80" s="67" t="s">
        <v>211</v>
      </c>
      <c r="F80" s="68"/>
      <c r="G80" s="83" t="s">
        <v>72</v>
      </c>
      <c r="H80" s="68"/>
      <c r="I80" s="65" t="s">
        <v>45</v>
      </c>
      <c r="J80" s="66" t="s">
        <v>209</v>
      </c>
      <c r="K80" s="66" t="s">
        <v>210</v>
      </c>
      <c r="L80" s="67" t="s">
        <v>211</v>
      </c>
    </row>
    <row r="81" spans="2:12" x14ac:dyDescent="0.2">
      <c r="B81" s="71">
        <v>9.1</v>
      </c>
      <c r="D81">
        <v>100</v>
      </c>
      <c r="E81" s="72"/>
      <c r="F81" s="68"/>
      <c r="G81" s="73">
        <f>'Prinzip 9'!E5</f>
        <v>0</v>
      </c>
      <c r="H81" s="68"/>
      <c r="I81" s="71">
        <v>1.1000000000000001</v>
      </c>
      <c r="J81">
        <f>(C81*$G81/100)</f>
        <v>0</v>
      </c>
      <c r="K81">
        <f t="shared" ref="K81:L87" si="33">(D81*$G81/100)</f>
        <v>0</v>
      </c>
      <c r="L81" s="72">
        <f t="shared" si="33"/>
        <v>0</v>
      </c>
    </row>
    <row r="82" spans="2:12" x14ac:dyDescent="0.2">
      <c r="B82" s="71">
        <v>9.1999999999999993</v>
      </c>
      <c r="E82" s="72">
        <v>100</v>
      </c>
      <c r="F82" s="68"/>
      <c r="G82" s="73">
        <f>'Prinzip 9'!E8</f>
        <v>0</v>
      </c>
      <c r="H82" s="68"/>
      <c r="I82" s="71">
        <v>1.2</v>
      </c>
      <c r="J82">
        <f t="shared" ref="J82:J87" si="34">(C82*$G82/100)</f>
        <v>0</v>
      </c>
      <c r="K82">
        <f t="shared" si="33"/>
        <v>0</v>
      </c>
      <c r="L82" s="72">
        <f t="shared" si="33"/>
        <v>0</v>
      </c>
    </row>
    <row r="83" spans="2:12" x14ac:dyDescent="0.2">
      <c r="B83" s="71">
        <v>9.3000000000000007</v>
      </c>
      <c r="D83">
        <v>100</v>
      </c>
      <c r="E83" s="72"/>
      <c r="F83" s="68"/>
      <c r="G83" s="73">
        <f>'Prinzip 9'!E11</f>
        <v>0</v>
      </c>
      <c r="H83" s="68"/>
      <c r="I83" s="71">
        <v>1.3</v>
      </c>
      <c r="J83">
        <f t="shared" si="34"/>
        <v>0</v>
      </c>
      <c r="K83">
        <f t="shared" si="33"/>
        <v>0</v>
      </c>
      <c r="L83" s="72">
        <f t="shared" si="33"/>
        <v>0</v>
      </c>
    </row>
    <row r="84" spans="2:12" x14ac:dyDescent="0.2">
      <c r="B84" s="71">
        <v>9.4</v>
      </c>
      <c r="C84">
        <v>100</v>
      </c>
      <c r="E84" s="72"/>
      <c r="F84" s="68"/>
      <c r="G84" s="73">
        <f>'Prinzip 9'!E14</f>
        <v>0</v>
      </c>
      <c r="H84" s="68"/>
      <c r="I84" s="71">
        <v>1.4</v>
      </c>
      <c r="J84">
        <f t="shared" si="34"/>
        <v>0</v>
      </c>
      <c r="K84">
        <f t="shared" si="33"/>
        <v>0</v>
      </c>
      <c r="L84" s="72">
        <f t="shared" si="33"/>
        <v>0</v>
      </c>
    </row>
    <row r="85" spans="2:12" x14ac:dyDescent="0.2">
      <c r="B85" s="71">
        <v>9.5</v>
      </c>
      <c r="C85">
        <v>100</v>
      </c>
      <c r="E85" s="72"/>
      <c r="F85" s="68"/>
      <c r="G85" s="73">
        <f>'Prinzip 9'!E17</f>
        <v>0</v>
      </c>
      <c r="H85" s="68"/>
      <c r="I85" s="71">
        <v>1.5</v>
      </c>
      <c r="J85">
        <f t="shared" si="34"/>
        <v>0</v>
      </c>
      <c r="K85">
        <f t="shared" si="33"/>
        <v>0</v>
      </c>
      <c r="L85" s="72">
        <f t="shared" si="33"/>
        <v>0</v>
      </c>
    </row>
    <row r="86" spans="2:12" x14ac:dyDescent="0.2">
      <c r="B86" s="71">
        <v>9.6</v>
      </c>
      <c r="D86">
        <v>100</v>
      </c>
      <c r="E86" s="72"/>
      <c r="F86" s="68"/>
      <c r="G86" s="73">
        <f>'Prinzip 9'!E20</f>
        <v>0</v>
      </c>
      <c r="H86" s="68"/>
      <c r="I86" s="71">
        <v>1.6</v>
      </c>
      <c r="J86">
        <f t="shared" si="34"/>
        <v>0</v>
      </c>
      <c r="K86">
        <f t="shared" si="33"/>
        <v>0</v>
      </c>
      <c r="L86" s="72">
        <f t="shared" si="33"/>
        <v>0</v>
      </c>
    </row>
    <row r="87" spans="2:12" x14ac:dyDescent="0.2">
      <c r="B87" s="71">
        <v>9.6999999999999993</v>
      </c>
      <c r="C87" s="63"/>
      <c r="D87" s="63"/>
      <c r="E87" s="75">
        <v>100</v>
      </c>
      <c r="F87" s="68"/>
      <c r="G87" s="73">
        <f>'Prinzip 9'!E23</f>
        <v>0</v>
      </c>
      <c r="H87" s="68"/>
      <c r="I87" s="74">
        <v>1.7</v>
      </c>
      <c r="J87" s="63">
        <f t="shared" si="34"/>
        <v>0</v>
      </c>
      <c r="K87" s="63">
        <f t="shared" si="33"/>
        <v>0</v>
      </c>
      <c r="L87" s="75">
        <f t="shared" si="33"/>
        <v>0</v>
      </c>
    </row>
    <row r="88" spans="2:12" x14ac:dyDescent="0.2">
      <c r="B88" s="76" t="s">
        <v>212</v>
      </c>
      <c r="C88" s="77">
        <f>SUM(C81:C87)</f>
        <v>200</v>
      </c>
      <c r="D88" s="77">
        <f t="shared" ref="D88:E88" si="35">SUM(D81:D87)</f>
        <v>300</v>
      </c>
      <c r="E88" s="77">
        <f t="shared" si="35"/>
        <v>200</v>
      </c>
      <c r="F88" s="78"/>
      <c r="G88" s="67">
        <f t="shared" ref="G88" si="36">SUM(G81:G87)</f>
        <v>0</v>
      </c>
      <c r="H88" s="68"/>
      <c r="I88" s="74" t="s">
        <v>212</v>
      </c>
      <c r="J88" s="63">
        <f>SUM(J81:J87)</f>
        <v>0</v>
      </c>
      <c r="K88" s="63">
        <f t="shared" ref="K88:L88" si="37">SUM(K81:K87)</f>
        <v>0</v>
      </c>
      <c r="L88" s="75">
        <f t="shared" si="37"/>
        <v>0</v>
      </c>
    </row>
    <row r="89" spans="2:12" x14ac:dyDescent="0.2">
      <c r="B89" s="79"/>
      <c r="C89" s="68"/>
      <c r="D89" s="68"/>
      <c r="E89" s="68"/>
      <c r="F89" s="68"/>
      <c r="G89" s="80"/>
      <c r="H89" s="68"/>
      <c r="I89" s="68"/>
      <c r="J89" s="68"/>
      <c r="K89" s="68"/>
      <c r="L89" s="81"/>
    </row>
    <row r="90" spans="2:12" x14ac:dyDescent="0.2">
      <c r="B90" s="65" t="s">
        <v>46</v>
      </c>
      <c r="C90" s="66" t="s">
        <v>209</v>
      </c>
      <c r="D90" s="66" t="s">
        <v>210</v>
      </c>
      <c r="E90" s="67" t="s">
        <v>211</v>
      </c>
      <c r="F90" s="68"/>
      <c r="G90" s="83" t="s">
        <v>72</v>
      </c>
      <c r="H90" s="68"/>
      <c r="I90" s="65" t="s">
        <v>46</v>
      </c>
      <c r="J90" s="66" t="s">
        <v>209</v>
      </c>
      <c r="K90" s="66" t="s">
        <v>210</v>
      </c>
      <c r="L90" s="67" t="s">
        <v>211</v>
      </c>
    </row>
    <row r="91" spans="2:12" x14ac:dyDescent="0.2">
      <c r="B91" s="71">
        <v>10.1</v>
      </c>
      <c r="C91">
        <v>100</v>
      </c>
      <c r="E91" s="72"/>
      <c r="F91" s="68"/>
      <c r="G91" s="73">
        <f>'Prinzip 10'!E5</f>
        <v>0</v>
      </c>
      <c r="H91" s="68"/>
      <c r="I91" s="71">
        <v>1.1000000000000001</v>
      </c>
      <c r="J91">
        <f>(C91*$G91/100)</f>
        <v>0</v>
      </c>
      <c r="K91">
        <f t="shared" ref="K91:L97" si="38">(D91*$G91/100)</f>
        <v>0</v>
      </c>
      <c r="L91" s="72">
        <f t="shared" si="38"/>
        <v>0</v>
      </c>
    </row>
    <row r="92" spans="2:12" x14ac:dyDescent="0.2">
      <c r="B92" s="71">
        <v>10.199999999999999</v>
      </c>
      <c r="D92">
        <v>100</v>
      </c>
      <c r="E92" s="72"/>
      <c r="F92" s="68"/>
      <c r="G92" s="73">
        <f>'Prinzip 10'!E8</f>
        <v>0</v>
      </c>
      <c r="H92" s="68"/>
      <c r="I92" s="71">
        <v>1.2</v>
      </c>
      <c r="J92">
        <f t="shared" ref="J92:J97" si="39">(C92*$G92/100)</f>
        <v>0</v>
      </c>
      <c r="K92">
        <f t="shared" si="38"/>
        <v>0</v>
      </c>
      <c r="L92" s="72">
        <f t="shared" si="38"/>
        <v>0</v>
      </c>
    </row>
    <row r="93" spans="2:12" x14ac:dyDescent="0.2">
      <c r="B93" s="71">
        <v>10.3</v>
      </c>
      <c r="C93">
        <v>100</v>
      </c>
      <c r="E93" s="72"/>
      <c r="F93" s="68"/>
      <c r="G93" s="73">
        <f>'Prinzip 10'!E11</f>
        <v>0</v>
      </c>
      <c r="H93" s="68"/>
      <c r="I93" s="71">
        <v>1.3</v>
      </c>
      <c r="J93">
        <f t="shared" si="39"/>
        <v>0</v>
      </c>
      <c r="K93">
        <f t="shared" si="38"/>
        <v>0</v>
      </c>
      <c r="L93" s="72">
        <f t="shared" si="38"/>
        <v>0</v>
      </c>
    </row>
    <row r="94" spans="2:12" x14ac:dyDescent="0.2">
      <c r="B94" s="71">
        <v>10.4</v>
      </c>
      <c r="C94">
        <v>100</v>
      </c>
      <c r="E94" s="72"/>
      <c r="F94" s="68"/>
      <c r="G94" s="73">
        <f>'Prinzip 10'!E14</f>
        <v>0</v>
      </c>
      <c r="H94" s="68"/>
      <c r="I94" s="71">
        <v>1.4</v>
      </c>
      <c r="J94">
        <f t="shared" si="39"/>
        <v>0</v>
      </c>
      <c r="K94">
        <f t="shared" si="38"/>
        <v>0</v>
      </c>
      <c r="L94" s="72">
        <f t="shared" si="38"/>
        <v>0</v>
      </c>
    </row>
    <row r="95" spans="2:12" x14ac:dyDescent="0.2">
      <c r="B95" s="71">
        <v>10.5</v>
      </c>
      <c r="C95">
        <v>100</v>
      </c>
      <c r="E95" s="72"/>
      <c r="F95" s="68"/>
      <c r="G95" s="73">
        <f>'Prinzip 10'!E17</f>
        <v>0</v>
      </c>
      <c r="H95" s="68"/>
      <c r="I95" s="71">
        <v>1.5</v>
      </c>
      <c r="J95">
        <f t="shared" si="39"/>
        <v>0</v>
      </c>
      <c r="K95">
        <f t="shared" si="38"/>
        <v>0</v>
      </c>
      <c r="L95" s="72">
        <f t="shared" si="38"/>
        <v>0</v>
      </c>
    </row>
    <row r="96" spans="2:12" x14ac:dyDescent="0.2">
      <c r="B96" s="71">
        <v>10.6</v>
      </c>
      <c r="E96" s="72">
        <v>100</v>
      </c>
      <c r="F96" s="68"/>
      <c r="G96" s="73">
        <f>'Prinzip 10'!E20</f>
        <v>0</v>
      </c>
      <c r="H96" s="68"/>
      <c r="I96" s="71">
        <v>1.6</v>
      </c>
      <c r="J96">
        <f t="shared" si="39"/>
        <v>0</v>
      </c>
      <c r="K96">
        <f t="shared" si="38"/>
        <v>0</v>
      </c>
      <c r="L96" s="72">
        <f t="shared" si="38"/>
        <v>0</v>
      </c>
    </row>
    <row r="97" spans="2:12" x14ac:dyDescent="0.2">
      <c r="B97" s="71">
        <v>10.7</v>
      </c>
      <c r="C97" s="63"/>
      <c r="D97" s="63">
        <v>100</v>
      </c>
      <c r="E97" s="75"/>
      <c r="F97" s="68"/>
      <c r="G97" s="73">
        <f>'Prinzip 10'!E23</f>
        <v>0</v>
      </c>
      <c r="H97" s="68"/>
      <c r="I97" s="74">
        <v>1.7</v>
      </c>
      <c r="J97" s="63">
        <f t="shared" si="39"/>
        <v>0</v>
      </c>
      <c r="K97" s="63">
        <f t="shared" si="38"/>
        <v>0</v>
      </c>
      <c r="L97" s="75">
        <f t="shared" si="38"/>
        <v>0</v>
      </c>
    </row>
    <row r="98" spans="2:12" x14ac:dyDescent="0.2">
      <c r="B98" s="76" t="s">
        <v>212</v>
      </c>
      <c r="C98" s="77">
        <f>SUM(C91:C97)</f>
        <v>400</v>
      </c>
      <c r="D98" s="77">
        <f t="shared" ref="D98:E98" si="40">SUM(D91:D97)</f>
        <v>200</v>
      </c>
      <c r="E98" s="77">
        <f t="shared" si="40"/>
        <v>100</v>
      </c>
      <c r="F98" s="78"/>
      <c r="G98" s="67">
        <f t="shared" ref="G98" si="41">SUM(G91:G97)</f>
        <v>0</v>
      </c>
      <c r="H98" s="68"/>
      <c r="I98" s="74" t="s">
        <v>212</v>
      </c>
      <c r="J98" s="63">
        <f>SUM(J91:J97)</f>
        <v>0</v>
      </c>
      <c r="K98" s="63">
        <f t="shared" ref="K98:L98" si="42">SUM(K91:K97)</f>
        <v>0</v>
      </c>
      <c r="L98" s="75">
        <f t="shared" si="42"/>
        <v>0</v>
      </c>
    </row>
    <row r="99" spans="2:12" x14ac:dyDescent="0.2">
      <c r="B99" s="79"/>
      <c r="C99" s="68"/>
      <c r="D99" s="68"/>
      <c r="E99" s="68"/>
      <c r="F99" s="68"/>
      <c r="G99" s="80"/>
      <c r="H99" s="68"/>
      <c r="I99" s="68"/>
      <c r="J99" s="68"/>
      <c r="K99" s="68"/>
      <c r="L99" s="81"/>
    </row>
    <row r="100" spans="2:12" x14ac:dyDescent="0.2">
      <c r="B100" s="65" t="s">
        <v>47</v>
      </c>
      <c r="C100" s="66" t="s">
        <v>209</v>
      </c>
      <c r="D100" s="66" t="s">
        <v>210</v>
      </c>
      <c r="E100" s="67" t="s">
        <v>211</v>
      </c>
      <c r="F100" s="68"/>
      <c r="G100" s="83" t="s">
        <v>72</v>
      </c>
      <c r="H100" s="68"/>
      <c r="I100" s="65" t="s">
        <v>47</v>
      </c>
      <c r="J100" s="66" t="s">
        <v>209</v>
      </c>
      <c r="K100" s="66" t="s">
        <v>210</v>
      </c>
      <c r="L100" s="67" t="s">
        <v>211</v>
      </c>
    </row>
    <row r="101" spans="2:12" x14ac:dyDescent="0.2">
      <c r="B101" s="71">
        <v>11.1</v>
      </c>
      <c r="D101">
        <v>100</v>
      </c>
      <c r="E101" s="72"/>
      <c r="F101" s="68"/>
      <c r="G101" s="73">
        <f>'Prinzip 11'!E5</f>
        <v>0</v>
      </c>
      <c r="H101" s="68"/>
      <c r="I101" s="71">
        <v>1.1000000000000001</v>
      </c>
      <c r="J101">
        <f>(C101*$G101/100)</f>
        <v>0</v>
      </c>
      <c r="K101">
        <f t="shared" ref="K101:L104" si="43">(D101*$G101/100)</f>
        <v>0</v>
      </c>
      <c r="L101" s="72">
        <f t="shared" si="43"/>
        <v>0</v>
      </c>
    </row>
    <row r="102" spans="2:12" x14ac:dyDescent="0.2">
      <c r="B102" s="71">
        <v>11.2</v>
      </c>
      <c r="E102" s="72">
        <v>100</v>
      </c>
      <c r="F102" s="68"/>
      <c r="G102" s="73">
        <f>'Prinzip 11'!E8</f>
        <v>0</v>
      </c>
      <c r="H102" s="68"/>
      <c r="I102" s="71">
        <v>1.2</v>
      </c>
      <c r="J102">
        <f t="shared" ref="J102:J104" si="44">(C102*$G102/100)</f>
        <v>0</v>
      </c>
      <c r="K102">
        <f t="shared" si="43"/>
        <v>0</v>
      </c>
      <c r="L102" s="72">
        <f t="shared" si="43"/>
        <v>0</v>
      </c>
    </row>
    <row r="103" spans="2:12" x14ac:dyDescent="0.2">
      <c r="B103" s="71">
        <v>11.3</v>
      </c>
      <c r="D103">
        <v>100</v>
      </c>
      <c r="E103" s="72"/>
      <c r="F103" s="68"/>
      <c r="G103" s="73">
        <f>'Prinzip 11'!E11</f>
        <v>0</v>
      </c>
      <c r="H103" s="68"/>
      <c r="I103" s="71">
        <v>1.3</v>
      </c>
      <c r="J103">
        <f t="shared" si="44"/>
        <v>0</v>
      </c>
      <c r="K103">
        <f t="shared" si="43"/>
        <v>0</v>
      </c>
      <c r="L103" s="72">
        <f t="shared" si="43"/>
        <v>0</v>
      </c>
    </row>
    <row r="104" spans="2:12" x14ac:dyDescent="0.2">
      <c r="B104" s="71">
        <v>11.4</v>
      </c>
      <c r="C104">
        <v>100</v>
      </c>
      <c r="E104" s="72"/>
      <c r="F104" s="68"/>
      <c r="G104" s="73">
        <f>'Prinzip 11'!E14</f>
        <v>0</v>
      </c>
      <c r="H104" s="68"/>
      <c r="I104" s="71">
        <v>1.4</v>
      </c>
      <c r="J104">
        <f t="shared" si="44"/>
        <v>0</v>
      </c>
      <c r="K104">
        <f t="shared" si="43"/>
        <v>0</v>
      </c>
      <c r="L104" s="72">
        <f t="shared" si="43"/>
        <v>0</v>
      </c>
    </row>
    <row r="105" spans="2:12" x14ac:dyDescent="0.2">
      <c r="B105" s="76" t="s">
        <v>212</v>
      </c>
      <c r="C105" s="77">
        <f>SUM(C101:C104)</f>
        <v>100</v>
      </c>
      <c r="D105" s="77">
        <f>SUM(D101:D104)</f>
        <v>200</v>
      </c>
      <c r="E105" s="77">
        <f>SUM(E101:E104)</f>
        <v>100</v>
      </c>
      <c r="F105" s="78"/>
      <c r="G105" s="67">
        <f>SUM(G101:G104)</f>
        <v>0</v>
      </c>
      <c r="H105" s="68"/>
      <c r="I105" s="76" t="s">
        <v>212</v>
      </c>
      <c r="J105" s="77">
        <f>SUM(J101:J104)</f>
        <v>0</v>
      </c>
      <c r="K105" s="77">
        <f>SUM(K101:K104)</f>
        <v>0</v>
      </c>
      <c r="L105" s="82">
        <f>SUM(L101:L104)</f>
        <v>0</v>
      </c>
    </row>
    <row r="106" spans="2:12" x14ac:dyDescent="0.2">
      <c r="B106" s="79"/>
      <c r="C106" s="68"/>
      <c r="D106" s="68"/>
      <c r="E106" s="68"/>
      <c r="F106" s="68"/>
      <c r="G106" s="80"/>
      <c r="H106" s="68"/>
      <c r="I106" s="68"/>
      <c r="J106" s="68"/>
      <c r="K106" s="68"/>
      <c r="L106" s="81"/>
    </row>
    <row r="107" spans="2:12" x14ac:dyDescent="0.2">
      <c r="B107" s="65" t="s">
        <v>48</v>
      </c>
      <c r="C107" s="66" t="s">
        <v>209</v>
      </c>
      <c r="D107" s="66" t="s">
        <v>210</v>
      </c>
      <c r="E107" s="67" t="s">
        <v>211</v>
      </c>
      <c r="F107" s="68"/>
      <c r="G107" s="83" t="s">
        <v>72</v>
      </c>
      <c r="H107" s="68"/>
      <c r="I107" s="65" t="s">
        <v>48</v>
      </c>
      <c r="J107" s="66" t="s">
        <v>209</v>
      </c>
      <c r="K107" s="66" t="s">
        <v>210</v>
      </c>
      <c r="L107" s="67" t="s">
        <v>211</v>
      </c>
    </row>
    <row r="108" spans="2:12" x14ac:dyDescent="0.2">
      <c r="B108" s="71">
        <v>12.1</v>
      </c>
      <c r="D108">
        <v>100</v>
      </c>
      <c r="E108" s="72"/>
      <c r="F108" s="68"/>
      <c r="G108" s="73">
        <f>'Prinzip 12'!E5</f>
        <v>0</v>
      </c>
      <c r="H108" s="68"/>
      <c r="I108" s="71">
        <v>1.1000000000000001</v>
      </c>
      <c r="J108">
        <f>(C108*$G108/100)</f>
        <v>0</v>
      </c>
      <c r="K108">
        <f t="shared" ref="K108:L113" si="45">(D108*$G108/100)</f>
        <v>0</v>
      </c>
      <c r="L108" s="72">
        <f t="shared" si="45"/>
        <v>0</v>
      </c>
    </row>
    <row r="109" spans="2:12" x14ac:dyDescent="0.2">
      <c r="B109" s="71">
        <v>12.2</v>
      </c>
      <c r="C109">
        <v>100</v>
      </c>
      <c r="E109" s="72"/>
      <c r="F109" s="68"/>
      <c r="G109" s="73">
        <f>'Prinzip 12'!E8</f>
        <v>0</v>
      </c>
      <c r="H109" s="68"/>
      <c r="I109" s="71">
        <v>1.2</v>
      </c>
      <c r="J109">
        <f t="shared" ref="J109:J113" si="46">(C109*$G109/100)</f>
        <v>0</v>
      </c>
      <c r="K109">
        <f t="shared" si="45"/>
        <v>0</v>
      </c>
      <c r="L109" s="72">
        <f t="shared" si="45"/>
        <v>0</v>
      </c>
    </row>
    <row r="110" spans="2:12" x14ac:dyDescent="0.2">
      <c r="B110" s="71">
        <v>12.3</v>
      </c>
      <c r="C110">
        <v>100</v>
      </c>
      <c r="E110" s="72"/>
      <c r="F110" s="68"/>
      <c r="G110" s="73">
        <f>'Prinzip 12'!E11</f>
        <v>0</v>
      </c>
      <c r="H110" s="68"/>
      <c r="I110" s="71">
        <v>1.3</v>
      </c>
      <c r="J110">
        <f t="shared" si="46"/>
        <v>0</v>
      </c>
      <c r="K110">
        <f t="shared" si="45"/>
        <v>0</v>
      </c>
      <c r="L110" s="72">
        <f t="shared" si="45"/>
        <v>0</v>
      </c>
    </row>
    <row r="111" spans="2:12" x14ac:dyDescent="0.2">
      <c r="B111" s="71">
        <v>12.4</v>
      </c>
      <c r="E111" s="72">
        <v>100</v>
      </c>
      <c r="F111" s="68"/>
      <c r="G111" s="73">
        <f>'Prinzip 12'!E14</f>
        <v>0</v>
      </c>
      <c r="H111" s="68"/>
      <c r="I111" s="71">
        <v>1.4</v>
      </c>
      <c r="J111">
        <f t="shared" si="46"/>
        <v>0</v>
      </c>
      <c r="K111">
        <f t="shared" si="45"/>
        <v>0</v>
      </c>
      <c r="L111" s="72">
        <f t="shared" si="45"/>
        <v>0</v>
      </c>
    </row>
    <row r="112" spans="2:12" x14ac:dyDescent="0.2">
      <c r="B112" s="71">
        <v>12.5</v>
      </c>
      <c r="D112">
        <v>100</v>
      </c>
      <c r="E112" s="72"/>
      <c r="F112" s="68"/>
      <c r="G112" s="73">
        <f>'Prinzip 12'!E17</f>
        <v>0</v>
      </c>
      <c r="H112" s="68"/>
      <c r="I112" s="71">
        <v>1.5</v>
      </c>
      <c r="J112">
        <f t="shared" si="46"/>
        <v>0</v>
      </c>
      <c r="K112">
        <f t="shared" si="45"/>
        <v>0</v>
      </c>
      <c r="L112" s="72">
        <f t="shared" si="45"/>
        <v>0</v>
      </c>
    </row>
    <row r="113" spans="2:12" x14ac:dyDescent="0.2">
      <c r="B113" s="71">
        <v>12.6</v>
      </c>
      <c r="C113">
        <v>100</v>
      </c>
      <c r="E113" s="72"/>
      <c r="F113" s="68"/>
      <c r="G113" s="73">
        <f>'Prinzip 12'!E20</f>
        <v>0</v>
      </c>
      <c r="H113" s="68"/>
      <c r="I113" s="71">
        <v>1.6</v>
      </c>
      <c r="J113">
        <f t="shared" si="46"/>
        <v>0</v>
      </c>
      <c r="K113">
        <f t="shared" si="45"/>
        <v>0</v>
      </c>
      <c r="L113" s="72">
        <f t="shared" si="45"/>
        <v>0</v>
      </c>
    </row>
    <row r="114" spans="2:12" x14ac:dyDescent="0.2">
      <c r="B114" s="76" t="s">
        <v>212</v>
      </c>
      <c r="C114" s="77">
        <f>SUM(C108:C113)</f>
        <v>300</v>
      </c>
      <c r="D114" s="77">
        <f>SUM(D108:D113)</f>
        <v>200</v>
      </c>
      <c r="E114" s="77">
        <f>SUM(E108:E113)</f>
        <v>100</v>
      </c>
      <c r="F114" s="85"/>
      <c r="G114" s="84">
        <f>SUM(G108:G113)</f>
        <v>0</v>
      </c>
      <c r="H114" s="86"/>
      <c r="I114" s="76" t="s">
        <v>212</v>
      </c>
      <c r="J114" s="77">
        <f>SUM(J108:J113)</f>
        <v>0</v>
      </c>
      <c r="K114" s="77">
        <f>SUM(K108:K113)</f>
        <v>0</v>
      </c>
      <c r="L114" s="82">
        <f>SUM(L108:L113)</f>
        <v>0</v>
      </c>
    </row>
  </sheetData>
  <mergeCells count="3">
    <mergeCell ref="B5:E6"/>
    <mergeCell ref="F5:H6"/>
    <mergeCell ref="I5:L6"/>
  </mergeCells>
  <pageMargins left="0.7" right="0.7" top="0.78740157499999996" bottom="0.78740157499999996" header="0.3" footer="0.3"/>
  <pageSetup paperSize="9" orientation="portrait" horizontalDpi="0" verticalDpi="0"/>
  <ignoredErrors>
    <ignoredError sqref="G10"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33C3A-96D5-864A-85D5-4A65695C1A45}">
  <dimension ref="A1:L24"/>
  <sheetViews>
    <sheetView view="pageBreakPreview" zoomScale="125" zoomScaleNormal="162" zoomScaleSheetLayoutView="125" zoomScalePageLayoutView="121" workbookViewId="0">
      <selection activeCell="C3" sqref="C3"/>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(E5+E8+E11+E14+E17+E20+E23)/7</f>
        <v>0</v>
      </c>
    </row>
    <row r="2" spans="1:12" x14ac:dyDescent="0.15">
      <c r="A2" s="8">
        <v>1</v>
      </c>
      <c r="B2" s="3" t="s">
        <v>3</v>
      </c>
    </row>
    <row r="3" spans="1:12" ht="136" customHeight="1" x14ac:dyDescent="0.15">
      <c r="A3" s="9"/>
      <c r="C3" s="7" t="s">
        <v>75</v>
      </c>
      <c r="D3" s="7"/>
      <c r="E3" s="7"/>
    </row>
    <row r="4" spans="1:12" ht="11" customHeight="1" thickBot="1" x14ac:dyDescent="0.2">
      <c r="A4" s="27">
        <v>1.1000000000000001</v>
      </c>
      <c r="B4" s="4" t="s">
        <v>26</v>
      </c>
      <c r="C4" s="4" t="s">
        <v>76</v>
      </c>
      <c r="D4" s="4"/>
      <c r="E4" s="28" t="s">
        <v>72</v>
      </c>
      <c r="F4" s="31">
        <v>1.1000000000000001</v>
      </c>
      <c r="G4" s="17" t="s">
        <v>371</v>
      </c>
      <c r="H4" s="17"/>
      <c r="I4" s="17"/>
      <c r="J4" s="17"/>
      <c r="K4" s="17"/>
      <c r="L4" s="60"/>
    </row>
    <row r="5" spans="1:12" ht="28" customHeight="1" thickBot="1" x14ac:dyDescent="0.2">
      <c r="A5" s="29"/>
      <c r="B5" s="26"/>
      <c r="C5" s="124" t="s">
        <v>257</v>
      </c>
      <c r="D5" s="124"/>
      <c r="E5" s="93">
        <v>0</v>
      </c>
      <c r="F5" s="116"/>
      <c r="G5" s="116"/>
      <c r="H5" s="116"/>
      <c r="I5" s="116"/>
      <c r="J5" s="116"/>
      <c r="K5" s="116"/>
      <c r="L5" s="117"/>
    </row>
    <row r="6" spans="1:12" ht="49" customHeight="1" x14ac:dyDescent="0.15">
      <c r="A6" s="42"/>
      <c r="B6" s="43"/>
      <c r="C6" s="13" t="s">
        <v>259</v>
      </c>
      <c r="D6" s="125" t="s">
        <v>367</v>
      </c>
      <c r="E6" s="126"/>
      <c r="F6" s="118"/>
      <c r="G6" s="119"/>
      <c r="H6" s="119"/>
      <c r="I6" s="119"/>
      <c r="J6" s="119"/>
      <c r="K6" s="119"/>
      <c r="L6" s="120"/>
    </row>
    <row r="7" spans="1:12" ht="11" customHeight="1" thickBot="1" x14ac:dyDescent="0.2">
      <c r="A7" s="31">
        <v>1.2</v>
      </c>
      <c r="B7" s="17" t="s">
        <v>26</v>
      </c>
      <c r="C7" s="17" t="s">
        <v>77</v>
      </c>
      <c r="D7" s="17"/>
      <c r="E7" s="28" t="s">
        <v>72</v>
      </c>
      <c r="F7" s="31">
        <v>1.2</v>
      </c>
      <c r="G7" s="17" t="s">
        <v>371</v>
      </c>
      <c r="H7" s="17"/>
      <c r="I7" s="17"/>
      <c r="J7" s="17"/>
      <c r="K7" s="17"/>
      <c r="L7" s="60"/>
    </row>
    <row r="8" spans="1:12" ht="28" customHeight="1" thickBot="1" x14ac:dyDescent="0.2">
      <c r="A8" s="32"/>
      <c r="B8" s="25"/>
      <c r="C8" s="121" t="s">
        <v>260</v>
      </c>
      <c r="D8" s="121"/>
      <c r="E8" s="94">
        <v>0</v>
      </c>
      <c r="F8" s="116"/>
      <c r="G8" s="116"/>
      <c r="H8" s="116"/>
      <c r="I8" s="116"/>
      <c r="J8" s="116"/>
      <c r="K8" s="116"/>
      <c r="L8" s="117"/>
    </row>
    <row r="9" spans="1:12" ht="49" customHeight="1" x14ac:dyDescent="0.15">
      <c r="A9" s="33"/>
      <c r="B9" s="20"/>
      <c r="C9" s="21" t="s">
        <v>229</v>
      </c>
      <c r="D9" s="122" t="s">
        <v>78</v>
      </c>
      <c r="E9" s="123"/>
      <c r="F9" s="118"/>
      <c r="G9" s="119"/>
      <c r="H9" s="119"/>
      <c r="I9" s="119"/>
      <c r="J9" s="119"/>
      <c r="K9" s="119"/>
      <c r="L9" s="120"/>
    </row>
    <row r="10" spans="1:12" ht="11" customHeight="1" thickBot="1" x14ac:dyDescent="0.2">
      <c r="A10" s="31">
        <v>1.3</v>
      </c>
      <c r="B10" s="17" t="s">
        <v>26</v>
      </c>
      <c r="C10" s="17" t="s">
        <v>58</v>
      </c>
      <c r="D10" s="17"/>
      <c r="E10" s="28" t="s">
        <v>72</v>
      </c>
      <c r="F10" s="31">
        <v>1.3</v>
      </c>
      <c r="G10" s="17" t="s">
        <v>371</v>
      </c>
      <c r="H10" s="17"/>
      <c r="I10" s="17"/>
      <c r="J10" s="17"/>
      <c r="K10" s="17"/>
      <c r="L10" s="60"/>
    </row>
    <row r="11" spans="1:12" ht="28" customHeight="1" thickBot="1" x14ac:dyDescent="0.2">
      <c r="A11" s="35"/>
      <c r="B11" s="22"/>
      <c r="C11" s="130" t="s">
        <v>79</v>
      </c>
      <c r="D11" s="130"/>
      <c r="E11" s="95">
        <v>0</v>
      </c>
      <c r="F11" s="116"/>
      <c r="G11" s="116"/>
      <c r="H11" s="116"/>
      <c r="I11" s="116"/>
      <c r="J11" s="116"/>
      <c r="K11" s="116"/>
      <c r="L11" s="117"/>
    </row>
    <row r="12" spans="1:12" ht="48" customHeight="1" x14ac:dyDescent="0.15">
      <c r="A12" s="34"/>
      <c r="B12" s="24"/>
      <c r="C12" s="36" t="s">
        <v>80</v>
      </c>
      <c r="D12" s="131" t="s">
        <v>81</v>
      </c>
      <c r="E12" s="132"/>
      <c r="F12" s="118"/>
      <c r="G12" s="119"/>
      <c r="H12" s="119"/>
      <c r="I12" s="119"/>
      <c r="J12" s="119"/>
      <c r="K12" s="119"/>
      <c r="L12" s="120"/>
    </row>
    <row r="13" spans="1:12" ht="11" customHeight="1" thickBot="1" x14ac:dyDescent="0.2">
      <c r="A13" s="31">
        <v>1.4</v>
      </c>
      <c r="B13" s="17" t="s">
        <v>26</v>
      </c>
      <c r="C13" s="17" t="s">
        <v>59</v>
      </c>
      <c r="D13" s="17"/>
      <c r="E13" s="28" t="s">
        <v>72</v>
      </c>
      <c r="F13" s="31">
        <v>1.4</v>
      </c>
      <c r="G13" s="17" t="s">
        <v>371</v>
      </c>
      <c r="H13" s="17"/>
      <c r="I13" s="17"/>
      <c r="J13" s="17"/>
      <c r="K13" s="17"/>
      <c r="L13" s="60"/>
    </row>
    <row r="14" spans="1:12" ht="28" customHeight="1" thickBot="1" x14ac:dyDescent="0.2">
      <c r="A14" s="34"/>
      <c r="B14" s="24"/>
      <c r="C14" s="130" t="s">
        <v>82</v>
      </c>
      <c r="D14" s="130"/>
      <c r="E14" s="95">
        <v>0</v>
      </c>
      <c r="F14" s="116"/>
      <c r="G14" s="116"/>
      <c r="H14" s="116"/>
      <c r="I14" s="116"/>
      <c r="J14" s="116"/>
      <c r="K14" s="116"/>
      <c r="L14" s="117"/>
    </row>
    <row r="15" spans="1:12" ht="48" customHeight="1" x14ac:dyDescent="0.15">
      <c r="A15" s="35"/>
      <c r="B15" s="22"/>
      <c r="C15" s="23" t="s">
        <v>83</v>
      </c>
      <c r="D15" s="131" t="s">
        <v>261</v>
      </c>
      <c r="E15" s="132"/>
      <c r="F15" s="118"/>
      <c r="G15" s="119"/>
      <c r="H15" s="119"/>
      <c r="I15" s="119"/>
      <c r="J15" s="119"/>
      <c r="K15" s="119"/>
      <c r="L15" s="120"/>
    </row>
    <row r="16" spans="1:12" ht="11" customHeight="1" thickBot="1" x14ac:dyDescent="0.2">
      <c r="A16" s="31">
        <v>1.5</v>
      </c>
      <c r="B16" s="17" t="s">
        <v>26</v>
      </c>
      <c r="C16" s="17" t="s">
        <v>27</v>
      </c>
      <c r="D16" s="17"/>
      <c r="E16" s="28" t="s">
        <v>72</v>
      </c>
      <c r="F16" s="31">
        <v>1.5</v>
      </c>
      <c r="G16" s="17" t="s">
        <v>371</v>
      </c>
      <c r="H16" s="17"/>
      <c r="I16" s="17"/>
      <c r="J16" s="17"/>
      <c r="K16" s="17"/>
      <c r="L16" s="60"/>
    </row>
    <row r="17" spans="1:12" ht="28" customHeight="1" thickBot="1" x14ac:dyDescent="0.2">
      <c r="A17" s="32"/>
      <c r="B17" s="25"/>
      <c r="C17" s="121" t="s">
        <v>230</v>
      </c>
      <c r="D17" s="121"/>
      <c r="E17" s="94">
        <v>0</v>
      </c>
      <c r="F17" s="116"/>
      <c r="G17" s="116"/>
      <c r="H17" s="116"/>
      <c r="I17" s="116"/>
      <c r="J17" s="116"/>
      <c r="K17" s="116"/>
      <c r="L17" s="117"/>
    </row>
    <row r="18" spans="1:12" ht="48" customHeight="1" x14ac:dyDescent="0.15">
      <c r="A18" s="33"/>
      <c r="B18" s="20"/>
      <c r="C18" s="21" t="s">
        <v>84</v>
      </c>
      <c r="D18" s="122" t="s">
        <v>231</v>
      </c>
      <c r="E18" s="123"/>
      <c r="F18" s="118"/>
      <c r="G18" s="119"/>
      <c r="H18" s="119"/>
      <c r="I18" s="119"/>
      <c r="J18" s="119"/>
      <c r="K18" s="119"/>
      <c r="L18" s="120"/>
    </row>
    <row r="19" spans="1:12" ht="11" customHeight="1" thickBot="1" x14ac:dyDescent="0.2">
      <c r="A19" s="31">
        <v>1.6</v>
      </c>
      <c r="B19" s="17" t="s">
        <v>26</v>
      </c>
      <c r="C19" s="17" t="s">
        <v>258</v>
      </c>
      <c r="D19" s="17"/>
      <c r="E19" s="28" t="s">
        <v>72</v>
      </c>
      <c r="F19" s="31">
        <v>1.6</v>
      </c>
      <c r="G19" s="17" t="s">
        <v>371</v>
      </c>
      <c r="H19" s="17"/>
      <c r="I19" s="17"/>
      <c r="J19" s="17"/>
      <c r="K19" s="17"/>
      <c r="L19" s="60"/>
    </row>
    <row r="20" spans="1:12" ht="28" customHeight="1" thickBot="1" x14ac:dyDescent="0.2">
      <c r="A20" s="29"/>
      <c r="B20" s="26"/>
      <c r="C20" s="124" t="s">
        <v>232</v>
      </c>
      <c r="D20" s="124"/>
      <c r="E20" s="93">
        <v>0</v>
      </c>
      <c r="F20" s="116"/>
      <c r="G20" s="116"/>
      <c r="H20" s="116"/>
      <c r="I20" s="116"/>
      <c r="J20" s="116"/>
      <c r="K20" s="116"/>
      <c r="L20" s="117"/>
    </row>
    <row r="21" spans="1:12" ht="48" customHeight="1" x14ac:dyDescent="0.15">
      <c r="A21" s="30"/>
      <c r="B21" s="19"/>
      <c r="C21" s="14" t="s">
        <v>368</v>
      </c>
      <c r="D21" s="125" t="s">
        <v>262</v>
      </c>
      <c r="E21" s="126"/>
      <c r="F21" s="118"/>
      <c r="G21" s="119"/>
      <c r="H21" s="119"/>
      <c r="I21" s="119"/>
      <c r="J21" s="119"/>
      <c r="K21" s="119"/>
      <c r="L21" s="120"/>
    </row>
    <row r="22" spans="1:12" ht="12" thickBot="1" x14ac:dyDescent="0.2">
      <c r="A22" s="31">
        <v>1.7</v>
      </c>
      <c r="B22" s="17" t="s">
        <v>26</v>
      </c>
      <c r="C22" s="17" t="s">
        <v>88</v>
      </c>
      <c r="D22" s="17"/>
      <c r="E22" s="28" t="s">
        <v>72</v>
      </c>
      <c r="F22" s="31">
        <v>1.7</v>
      </c>
      <c r="G22" s="17" t="s">
        <v>371</v>
      </c>
      <c r="H22" s="17"/>
      <c r="I22" s="17"/>
      <c r="J22" s="17"/>
      <c r="K22" s="17"/>
      <c r="L22" s="60"/>
    </row>
    <row r="23" spans="1:12" ht="28" customHeight="1" thickBot="1" x14ac:dyDescent="0.2">
      <c r="A23" s="38"/>
      <c r="B23" s="16"/>
      <c r="C23" s="129" t="s">
        <v>85</v>
      </c>
      <c r="D23" s="129"/>
      <c r="E23" s="98">
        <v>0</v>
      </c>
      <c r="F23" s="116"/>
      <c r="G23" s="116"/>
      <c r="H23" s="116"/>
      <c r="I23" s="116"/>
      <c r="J23" s="116"/>
      <c r="K23" s="116"/>
      <c r="L23" s="117"/>
    </row>
    <row r="24" spans="1:12" ht="48" customHeight="1" x14ac:dyDescent="0.15">
      <c r="A24" s="44"/>
      <c r="B24" s="15"/>
      <c r="C24" s="11" t="s">
        <v>89</v>
      </c>
      <c r="D24" s="127" t="s">
        <v>86</v>
      </c>
      <c r="E24" s="128"/>
      <c r="F24" s="118"/>
      <c r="G24" s="119"/>
      <c r="H24" s="119"/>
      <c r="I24" s="119"/>
      <c r="J24" s="119"/>
      <c r="K24" s="119"/>
      <c r="L24" s="120"/>
    </row>
  </sheetData>
  <mergeCells count="21">
    <mergeCell ref="D21:E21"/>
    <mergeCell ref="D24:E24"/>
    <mergeCell ref="C23:D23"/>
    <mergeCell ref="D9:E9"/>
    <mergeCell ref="C11:D11"/>
    <mergeCell ref="D12:E12"/>
    <mergeCell ref="C14:D14"/>
    <mergeCell ref="D15:E15"/>
    <mergeCell ref="F8:L9"/>
    <mergeCell ref="F5:L6"/>
    <mergeCell ref="C17:D17"/>
    <mergeCell ref="D18:E18"/>
    <mergeCell ref="C20:D20"/>
    <mergeCell ref="D6:E6"/>
    <mergeCell ref="C5:D5"/>
    <mergeCell ref="C8:D8"/>
    <mergeCell ref="F23:L24"/>
    <mergeCell ref="F20:L21"/>
    <mergeCell ref="F17:L18"/>
    <mergeCell ref="F14:L15"/>
    <mergeCell ref="F11:L12"/>
  </mergeCells>
  <pageMargins left="0.7" right="0.7" top="0.78740157499999996" bottom="0.78740157499999996" header="0.3" footer="0.3"/>
  <pageSetup paperSize="9" orientation="portrait" horizontalDpi="0" verticalDpi="0"/>
  <headerFooter>
    <oddHeader xml:space="preserve">&amp;L&amp;"Calibri (Textkörper),Standard"&amp;8Gesundheitscheck für Permakultur-Betriebe&amp;R&amp;"Calibri (Textkörper),Standard"&amp;8Prinzip 1
</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D2AF-1C1C-8347-8849-77EA1D7A8F26}">
  <dimension ref="A1:L24"/>
  <sheetViews>
    <sheetView view="pageBreakPreview" zoomScale="171" zoomScaleNormal="100" zoomScaleSheetLayoutView="62" zoomScalePageLayoutView="135" workbookViewId="0">
      <selection activeCell="C3" sqref="C3"/>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(E5+E8+E11+E14+E17+E20+E23)/7</f>
        <v>0</v>
      </c>
    </row>
    <row r="2" spans="1:12" x14ac:dyDescent="0.15">
      <c r="A2" s="8">
        <v>2</v>
      </c>
      <c r="B2" s="3" t="s">
        <v>50</v>
      </c>
    </row>
    <row r="3" spans="1:12" ht="136" customHeight="1" x14ac:dyDescent="0.15">
      <c r="A3" s="9"/>
      <c r="C3" s="7" t="s">
        <v>384</v>
      </c>
      <c r="D3" s="7"/>
      <c r="E3" s="7"/>
    </row>
    <row r="4" spans="1:12" ht="11" customHeight="1" thickBot="1" x14ac:dyDescent="0.2">
      <c r="A4" s="27">
        <v>2.1</v>
      </c>
      <c r="B4" s="4" t="s">
        <v>26</v>
      </c>
      <c r="C4" s="4" t="s">
        <v>49</v>
      </c>
      <c r="D4" s="4"/>
      <c r="E4" s="28" t="s">
        <v>72</v>
      </c>
      <c r="F4" s="31">
        <v>2.1</v>
      </c>
      <c r="G4" s="17" t="s">
        <v>371</v>
      </c>
      <c r="H4" s="17"/>
      <c r="I4" s="17"/>
      <c r="J4" s="17"/>
      <c r="K4" s="17"/>
      <c r="L4" s="60"/>
    </row>
    <row r="5" spans="1:12" ht="28" customHeight="1" thickBot="1" x14ac:dyDescent="0.2">
      <c r="A5" s="32"/>
      <c r="B5" s="25"/>
      <c r="C5" s="121" t="s">
        <v>263</v>
      </c>
      <c r="D5" s="121"/>
      <c r="E5" s="94">
        <v>0</v>
      </c>
      <c r="F5" s="116"/>
      <c r="G5" s="116"/>
      <c r="H5" s="116"/>
      <c r="I5" s="116"/>
      <c r="J5" s="116"/>
      <c r="K5" s="116"/>
      <c r="L5" s="117"/>
    </row>
    <row r="6" spans="1:12" ht="48" customHeight="1" x14ac:dyDescent="0.15">
      <c r="A6" s="32"/>
      <c r="B6" s="25"/>
      <c r="C6" s="40" t="s">
        <v>288</v>
      </c>
      <c r="D6" s="122" t="s">
        <v>87</v>
      </c>
      <c r="E6" s="123"/>
      <c r="F6" s="118"/>
      <c r="G6" s="119"/>
      <c r="H6" s="119"/>
      <c r="I6" s="119"/>
      <c r="J6" s="119"/>
      <c r="K6" s="119"/>
      <c r="L6" s="120"/>
    </row>
    <row r="7" spans="1:12" ht="11" customHeight="1" thickBot="1" x14ac:dyDescent="0.2">
      <c r="A7" s="31">
        <v>2.2000000000000002</v>
      </c>
      <c r="B7" s="17" t="s">
        <v>26</v>
      </c>
      <c r="C7" s="17" t="s">
        <v>94</v>
      </c>
      <c r="D7" s="17"/>
      <c r="E7" s="28" t="s">
        <v>72</v>
      </c>
      <c r="F7" s="31">
        <v>2.2000000000000002</v>
      </c>
      <c r="G7" s="17" t="s">
        <v>371</v>
      </c>
      <c r="H7" s="17"/>
      <c r="I7" s="17"/>
      <c r="J7" s="17"/>
      <c r="K7" s="17"/>
      <c r="L7" s="60"/>
    </row>
    <row r="8" spans="1:12" ht="28" customHeight="1" thickBot="1" x14ac:dyDescent="0.2">
      <c r="A8" s="35"/>
      <c r="B8" s="22"/>
      <c r="C8" s="135" t="s">
        <v>233</v>
      </c>
      <c r="D8" s="135"/>
      <c r="E8" s="95">
        <v>0</v>
      </c>
      <c r="F8" s="116"/>
      <c r="G8" s="116"/>
      <c r="H8" s="116"/>
      <c r="I8" s="116"/>
      <c r="J8" s="116"/>
      <c r="K8" s="116"/>
      <c r="L8" s="117"/>
    </row>
    <row r="9" spans="1:12" ht="48" customHeight="1" x14ac:dyDescent="0.15">
      <c r="A9" s="34"/>
      <c r="B9" s="24"/>
      <c r="C9" s="36" t="s">
        <v>264</v>
      </c>
      <c r="D9" s="131" t="s">
        <v>265</v>
      </c>
      <c r="E9" s="132"/>
      <c r="F9" s="118"/>
      <c r="G9" s="119"/>
      <c r="H9" s="119"/>
      <c r="I9" s="119"/>
      <c r="J9" s="119"/>
      <c r="K9" s="119"/>
      <c r="L9" s="120"/>
    </row>
    <row r="10" spans="1:12" ht="11" customHeight="1" thickBot="1" x14ac:dyDescent="0.2">
      <c r="A10" s="31">
        <v>2.2999999999999998</v>
      </c>
      <c r="B10" s="17" t="s">
        <v>26</v>
      </c>
      <c r="C10" s="4" t="s">
        <v>96</v>
      </c>
      <c r="D10" s="17"/>
      <c r="E10" s="28" t="s">
        <v>72</v>
      </c>
      <c r="F10" s="31">
        <v>2.2999999999999998</v>
      </c>
      <c r="G10" s="17" t="s">
        <v>371</v>
      </c>
      <c r="H10" s="17"/>
      <c r="I10" s="17"/>
      <c r="J10" s="17"/>
      <c r="K10" s="17"/>
      <c r="L10" s="60"/>
    </row>
    <row r="11" spans="1:12" ht="28" customHeight="1" thickBot="1" x14ac:dyDescent="0.2">
      <c r="A11" s="34"/>
      <c r="B11" s="24"/>
      <c r="C11" s="130" t="s">
        <v>266</v>
      </c>
      <c r="D11" s="130"/>
      <c r="E11" s="95">
        <v>0</v>
      </c>
      <c r="F11" s="116"/>
      <c r="G11" s="116"/>
      <c r="H11" s="116"/>
      <c r="I11" s="116"/>
      <c r="J11" s="116"/>
      <c r="K11" s="116"/>
      <c r="L11" s="117"/>
    </row>
    <row r="12" spans="1:12" ht="48" customHeight="1" x14ac:dyDescent="0.15">
      <c r="A12" s="35"/>
      <c r="B12" s="22"/>
      <c r="C12" s="23" t="s">
        <v>267</v>
      </c>
      <c r="D12" s="136" t="s">
        <v>286</v>
      </c>
      <c r="E12" s="137"/>
      <c r="F12" s="118"/>
      <c r="G12" s="119"/>
      <c r="H12" s="119"/>
      <c r="I12" s="119"/>
      <c r="J12" s="119"/>
      <c r="K12" s="119"/>
      <c r="L12" s="120"/>
    </row>
    <row r="13" spans="1:12" ht="11" customHeight="1" thickBot="1" x14ac:dyDescent="0.2">
      <c r="A13" s="31">
        <v>2.4</v>
      </c>
      <c r="B13" s="17" t="s">
        <v>26</v>
      </c>
      <c r="C13" s="4" t="s">
        <v>95</v>
      </c>
      <c r="D13" s="17"/>
      <c r="E13" s="28" t="s">
        <v>72</v>
      </c>
      <c r="F13" s="31">
        <v>2.4</v>
      </c>
      <c r="G13" s="17" t="s">
        <v>371</v>
      </c>
      <c r="H13" s="17"/>
      <c r="I13" s="17"/>
      <c r="J13" s="17"/>
      <c r="K13" s="17"/>
      <c r="L13" s="60"/>
    </row>
    <row r="14" spans="1:12" ht="28" customHeight="1" thickBot="1" x14ac:dyDescent="0.2">
      <c r="A14" s="34"/>
      <c r="B14" s="24"/>
      <c r="C14" s="130" t="s">
        <v>90</v>
      </c>
      <c r="D14" s="130"/>
      <c r="E14" s="95">
        <v>0</v>
      </c>
      <c r="F14" s="116"/>
      <c r="G14" s="116"/>
      <c r="H14" s="116"/>
      <c r="I14" s="116"/>
      <c r="J14" s="116"/>
      <c r="K14" s="116"/>
      <c r="L14" s="117"/>
    </row>
    <row r="15" spans="1:12" ht="48" customHeight="1" x14ac:dyDescent="0.15">
      <c r="A15" s="35"/>
      <c r="B15" s="22"/>
      <c r="C15" s="23" t="s">
        <v>268</v>
      </c>
      <c r="D15" s="136" t="s">
        <v>269</v>
      </c>
      <c r="E15" s="137"/>
      <c r="F15" s="118"/>
      <c r="G15" s="119"/>
      <c r="H15" s="119"/>
      <c r="I15" s="119"/>
      <c r="J15" s="119"/>
      <c r="K15" s="119"/>
      <c r="L15" s="120"/>
    </row>
    <row r="16" spans="1:12" ht="11" customHeight="1" thickBot="1" x14ac:dyDescent="0.2">
      <c r="A16" s="31">
        <v>2.5</v>
      </c>
      <c r="B16" s="17" t="s">
        <v>26</v>
      </c>
      <c r="C16" s="4" t="s">
        <v>97</v>
      </c>
      <c r="D16" s="17"/>
      <c r="E16" s="28" t="s">
        <v>72</v>
      </c>
      <c r="F16" s="31">
        <v>2.5</v>
      </c>
      <c r="G16" s="17" t="s">
        <v>371</v>
      </c>
      <c r="H16" s="17"/>
      <c r="I16" s="17"/>
      <c r="J16" s="17"/>
      <c r="K16" s="17"/>
      <c r="L16" s="60"/>
    </row>
    <row r="17" spans="1:12" ht="28" customHeight="1" thickBot="1" x14ac:dyDescent="0.2">
      <c r="A17" s="32"/>
      <c r="B17" s="25"/>
      <c r="C17" s="121" t="s">
        <v>287</v>
      </c>
      <c r="D17" s="121"/>
      <c r="E17" s="94">
        <v>0</v>
      </c>
      <c r="F17" s="116"/>
      <c r="G17" s="116"/>
      <c r="H17" s="116"/>
      <c r="I17" s="116"/>
      <c r="J17" s="116"/>
      <c r="K17" s="116"/>
      <c r="L17" s="117"/>
    </row>
    <row r="18" spans="1:12" ht="48" customHeight="1" x14ac:dyDescent="0.15">
      <c r="A18" s="33"/>
      <c r="B18" s="20"/>
      <c r="C18" s="21" t="s">
        <v>234</v>
      </c>
      <c r="D18" s="133" t="s">
        <v>270</v>
      </c>
      <c r="E18" s="134"/>
      <c r="F18" s="118"/>
      <c r="G18" s="119"/>
      <c r="H18" s="119"/>
      <c r="I18" s="119"/>
      <c r="J18" s="119"/>
      <c r="K18" s="119"/>
      <c r="L18" s="120"/>
    </row>
    <row r="19" spans="1:12" ht="11" customHeight="1" thickBot="1" x14ac:dyDescent="0.2">
      <c r="A19" s="31">
        <v>2.6</v>
      </c>
      <c r="B19" s="17" t="s">
        <v>26</v>
      </c>
      <c r="C19" s="4" t="s">
        <v>60</v>
      </c>
      <c r="D19" s="17"/>
      <c r="E19" s="28" t="s">
        <v>72</v>
      </c>
      <c r="F19" s="31">
        <v>2.6</v>
      </c>
      <c r="G19" s="17" t="s">
        <v>371</v>
      </c>
      <c r="H19" s="17"/>
      <c r="I19" s="17"/>
      <c r="J19" s="17"/>
      <c r="K19" s="17"/>
      <c r="L19" s="60"/>
    </row>
    <row r="20" spans="1:12" ht="28" customHeight="1" thickBot="1" x14ac:dyDescent="0.2">
      <c r="A20" s="32"/>
      <c r="B20" s="25"/>
      <c r="C20" s="121" t="s">
        <v>91</v>
      </c>
      <c r="D20" s="121"/>
      <c r="E20" s="94">
        <v>0</v>
      </c>
      <c r="F20" s="116"/>
      <c r="G20" s="116"/>
      <c r="H20" s="116"/>
      <c r="I20" s="116"/>
      <c r="J20" s="116"/>
      <c r="K20" s="116"/>
      <c r="L20" s="117"/>
    </row>
    <row r="21" spans="1:12" ht="48" customHeight="1" x14ac:dyDescent="0.15">
      <c r="A21" s="33"/>
      <c r="B21" s="20"/>
      <c r="C21" s="21" t="s">
        <v>92</v>
      </c>
      <c r="D21" s="133" t="s">
        <v>271</v>
      </c>
      <c r="E21" s="134"/>
      <c r="F21" s="118"/>
      <c r="G21" s="119"/>
      <c r="H21" s="119"/>
      <c r="I21" s="119"/>
      <c r="J21" s="119"/>
      <c r="K21" s="119"/>
      <c r="L21" s="120"/>
    </row>
    <row r="22" spans="1:12" ht="11" customHeight="1" thickBot="1" x14ac:dyDescent="0.2">
      <c r="A22" s="31">
        <v>2.7</v>
      </c>
      <c r="B22" s="17" t="s">
        <v>26</v>
      </c>
      <c r="C22" s="4" t="s">
        <v>51</v>
      </c>
      <c r="D22" s="17"/>
      <c r="E22" s="28" t="s">
        <v>72</v>
      </c>
      <c r="F22" s="31">
        <v>2.7</v>
      </c>
      <c r="G22" s="17" t="s">
        <v>371</v>
      </c>
      <c r="H22" s="17"/>
      <c r="I22" s="17"/>
      <c r="J22" s="17"/>
      <c r="K22" s="17"/>
      <c r="L22" s="60"/>
    </row>
    <row r="23" spans="1:12" ht="28" customHeight="1" thickBot="1" x14ac:dyDescent="0.2">
      <c r="A23" s="29"/>
      <c r="B23" s="26"/>
      <c r="C23" s="124" t="s">
        <v>93</v>
      </c>
      <c r="D23" s="124"/>
      <c r="E23" s="93">
        <v>0</v>
      </c>
      <c r="F23" s="116"/>
      <c r="G23" s="116"/>
      <c r="H23" s="116"/>
      <c r="I23" s="116"/>
      <c r="J23" s="116"/>
      <c r="K23" s="116"/>
      <c r="L23" s="117"/>
    </row>
    <row r="24" spans="1:12" ht="48" customHeight="1" x14ac:dyDescent="0.15">
      <c r="A24" s="29"/>
      <c r="B24" s="26"/>
      <c r="C24" s="37" t="s">
        <v>272</v>
      </c>
      <c r="D24" s="125" t="s">
        <v>273</v>
      </c>
      <c r="E24" s="126"/>
      <c r="F24" s="118"/>
      <c r="G24" s="119"/>
      <c r="H24" s="119"/>
      <c r="I24" s="119"/>
      <c r="J24" s="119"/>
      <c r="K24" s="119"/>
      <c r="L24" s="120"/>
    </row>
  </sheetData>
  <mergeCells count="21">
    <mergeCell ref="D18:E18"/>
    <mergeCell ref="C5:D5"/>
    <mergeCell ref="D6:E6"/>
    <mergeCell ref="C8:D8"/>
    <mergeCell ref="D9:E9"/>
    <mergeCell ref="C11:D11"/>
    <mergeCell ref="D12:E12"/>
    <mergeCell ref="C14:D14"/>
    <mergeCell ref="D15:E15"/>
    <mergeCell ref="C17:D17"/>
    <mergeCell ref="F5:L6"/>
    <mergeCell ref="F8:L9"/>
    <mergeCell ref="F11:L12"/>
    <mergeCell ref="F14:L15"/>
    <mergeCell ref="F17:L18"/>
    <mergeCell ref="F23:L24"/>
    <mergeCell ref="D21:E21"/>
    <mergeCell ref="C20:D20"/>
    <mergeCell ref="D24:E24"/>
    <mergeCell ref="C23:D23"/>
    <mergeCell ref="F20:L21"/>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2</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4DA0F-26B1-774B-A1B7-2DCA56D68324}">
  <dimension ref="A1:L24"/>
  <sheetViews>
    <sheetView view="pageBreakPreview" zoomScale="162" zoomScaleNormal="100" zoomScalePageLayoutView="181" workbookViewId="0">
      <selection activeCell="C3" sqref="C3"/>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(E5+E8+E11+E14+E17+E20+E23)/7</f>
        <v>0</v>
      </c>
    </row>
    <row r="2" spans="1:12" x14ac:dyDescent="0.15">
      <c r="A2" s="8">
        <v>3</v>
      </c>
      <c r="B2" s="3" t="s">
        <v>4</v>
      </c>
    </row>
    <row r="3" spans="1:12" ht="136" customHeight="1" x14ac:dyDescent="0.15">
      <c r="A3" s="9"/>
      <c r="C3" s="7" t="s">
        <v>386</v>
      </c>
      <c r="D3" s="7"/>
      <c r="E3" s="7"/>
    </row>
    <row r="4" spans="1:12" ht="11" customHeight="1" thickBot="1" x14ac:dyDescent="0.2">
      <c r="A4" s="27">
        <v>3.1</v>
      </c>
      <c r="B4" s="4" t="s">
        <v>26</v>
      </c>
      <c r="C4" s="4" t="s">
        <v>291</v>
      </c>
      <c r="D4" s="4"/>
      <c r="E4" s="28" t="s">
        <v>72</v>
      </c>
      <c r="F4" s="58">
        <v>3.1</v>
      </c>
      <c r="G4" s="17" t="s">
        <v>371</v>
      </c>
      <c r="H4" s="41"/>
      <c r="I4" s="41"/>
      <c r="J4" s="41"/>
      <c r="K4" s="41"/>
      <c r="L4" s="59"/>
    </row>
    <row r="5" spans="1:12" ht="28" customHeight="1" thickBot="1" x14ac:dyDescent="0.2">
      <c r="A5" s="32"/>
      <c r="B5" s="25"/>
      <c r="C5" s="121" t="s">
        <v>292</v>
      </c>
      <c r="D5" s="121"/>
      <c r="E5" s="94">
        <v>0</v>
      </c>
      <c r="F5" s="138" t="s">
        <v>199</v>
      </c>
      <c r="G5" s="138"/>
      <c r="H5" s="138"/>
      <c r="I5" s="138"/>
      <c r="J5" s="138"/>
      <c r="K5" s="138"/>
      <c r="L5" s="139"/>
    </row>
    <row r="6" spans="1:12" ht="49" customHeight="1" x14ac:dyDescent="0.15">
      <c r="A6" s="32"/>
      <c r="B6" s="25"/>
      <c r="C6" s="40" t="s">
        <v>235</v>
      </c>
      <c r="D6" s="122" t="s">
        <v>385</v>
      </c>
      <c r="E6" s="123"/>
      <c r="F6" s="140"/>
      <c r="G6" s="141"/>
      <c r="H6" s="141"/>
      <c r="I6" s="141"/>
      <c r="J6" s="141"/>
      <c r="K6" s="141"/>
      <c r="L6" s="142"/>
    </row>
    <row r="7" spans="1:12" ht="11" customHeight="1" thickBot="1" x14ac:dyDescent="0.2">
      <c r="A7" s="31">
        <v>3.2</v>
      </c>
      <c r="B7" s="17" t="s">
        <v>26</v>
      </c>
      <c r="C7" s="41" t="s">
        <v>61</v>
      </c>
      <c r="D7" s="17"/>
      <c r="E7" s="28" t="s">
        <v>72</v>
      </c>
      <c r="F7" s="55">
        <v>3.2</v>
      </c>
      <c r="G7" s="17" t="s">
        <v>371</v>
      </c>
      <c r="H7" s="56"/>
      <c r="I7" s="56"/>
      <c r="J7" s="56"/>
      <c r="K7" s="56"/>
      <c r="L7" s="57"/>
    </row>
    <row r="8" spans="1:12" ht="28" customHeight="1" thickBot="1" x14ac:dyDescent="0.2">
      <c r="A8" s="33"/>
      <c r="B8" s="20"/>
      <c r="C8" s="151" t="s">
        <v>100</v>
      </c>
      <c r="D8" s="151"/>
      <c r="E8" s="94">
        <v>0</v>
      </c>
      <c r="F8" s="138" t="s">
        <v>199</v>
      </c>
      <c r="G8" s="138"/>
      <c r="H8" s="138"/>
      <c r="I8" s="138"/>
      <c r="J8" s="138"/>
      <c r="K8" s="138"/>
      <c r="L8" s="143"/>
    </row>
    <row r="9" spans="1:12" ht="48" customHeight="1" x14ac:dyDescent="0.15">
      <c r="A9" s="32"/>
      <c r="B9" s="25"/>
      <c r="C9" s="40" t="s">
        <v>101</v>
      </c>
      <c r="D9" s="122" t="s">
        <v>102</v>
      </c>
      <c r="E9" s="123"/>
      <c r="F9" s="144"/>
      <c r="G9" s="145"/>
      <c r="H9" s="145"/>
      <c r="I9" s="145"/>
      <c r="J9" s="145"/>
      <c r="K9" s="145"/>
      <c r="L9" s="146"/>
    </row>
    <row r="10" spans="1:12" ht="11" customHeight="1" thickBot="1" x14ac:dyDescent="0.2">
      <c r="A10" s="31">
        <v>3.3</v>
      </c>
      <c r="B10" s="17" t="s">
        <v>26</v>
      </c>
      <c r="C10" s="4" t="s">
        <v>62</v>
      </c>
      <c r="D10" s="17"/>
      <c r="E10" s="28" t="s">
        <v>72</v>
      </c>
      <c r="F10" s="55">
        <v>3.3</v>
      </c>
      <c r="G10" s="17" t="s">
        <v>371</v>
      </c>
      <c r="H10" s="41"/>
      <c r="I10" s="56"/>
      <c r="J10" s="56"/>
      <c r="K10" s="56"/>
      <c r="L10" s="57"/>
    </row>
    <row r="11" spans="1:12" ht="28" customHeight="1" thickBot="1" x14ac:dyDescent="0.2">
      <c r="A11" s="34"/>
      <c r="B11" s="24"/>
      <c r="C11" s="130" t="s">
        <v>104</v>
      </c>
      <c r="D11" s="130"/>
      <c r="E11" s="95">
        <v>0</v>
      </c>
      <c r="F11" s="138" t="s">
        <v>199</v>
      </c>
      <c r="G11" s="138"/>
      <c r="H11" s="138"/>
      <c r="I11" s="138"/>
      <c r="J11" s="138"/>
      <c r="K11" s="138"/>
      <c r="L11" s="139"/>
    </row>
    <row r="12" spans="1:12" ht="48" customHeight="1" x14ac:dyDescent="0.15">
      <c r="A12" s="35"/>
      <c r="B12" s="22"/>
      <c r="C12" s="23" t="s">
        <v>383</v>
      </c>
      <c r="D12" s="136" t="s">
        <v>289</v>
      </c>
      <c r="E12" s="137"/>
      <c r="F12" s="140"/>
      <c r="G12" s="141"/>
      <c r="H12" s="141"/>
      <c r="I12" s="141"/>
      <c r="J12" s="141"/>
      <c r="K12" s="141"/>
      <c r="L12" s="142"/>
    </row>
    <row r="13" spans="1:12" ht="11" customHeight="1" thickBot="1" x14ac:dyDescent="0.2">
      <c r="A13" s="31">
        <v>3.4</v>
      </c>
      <c r="B13" s="17" t="s">
        <v>26</v>
      </c>
      <c r="C13" s="4" t="s">
        <v>0</v>
      </c>
      <c r="D13" s="17"/>
      <c r="E13" s="28" t="s">
        <v>72</v>
      </c>
      <c r="F13" s="55">
        <v>3.4</v>
      </c>
      <c r="G13" s="17" t="s">
        <v>371</v>
      </c>
      <c r="H13" s="56"/>
      <c r="I13" s="56"/>
      <c r="J13" s="56"/>
      <c r="K13" s="56"/>
      <c r="L13" s="57"/>
    </row>
    <row r="14" spans="1:12" ht="28" customHeight="1" thickBot="1" x14ac:dyDescent="0.2">
      <c r="A14" s="29"/>
      <c r="B14" s="26"/>
      <c r="C14" s="124" t="s">
        <v>103</v>
      </c>
      <c r="D14" s="124"/>
      <c r="E14" s="93">
        <v>0</v>
      </c>
      <c r="F14" s="138" t="s">
        <v>199</v>
      </c>
      <c r="G14" s="138"/>
      <c r="H14" s="138"/>
      <c r="I14" s="138"/>
      <c r="J14" s="138"/>
      <c r="K14" s="138"/>
      <c r="L14" s="139"/>
    </row>
    <row r="15" spans="1:12" ht="48" customHeight="1" x14ac:dyDescent="0.15">
      <c r="A15" s="30"/>
      <c r="B15" s="19"/>
      <c r="C15" s="14" t="s">
        <v>293</v>
      </c>
      <c r="D15" s="147" t="s">
        <v>294</v>
      </c>
      <c r="E15" s="148"/>
      <c r="F15" s="140"/>
      <c r="G15" s="141"/>
      <c r="H15" s="141"/>
      <c r="I15" s="141"/>
      <c r="J15" s="141"/>
      <c r="K15" s="141"/>
      <c r="L15" s="142"/>
    </row>
    <row r="16" spans="1:12" ht="11" customHeight="1" thickBot="1" x14ac:dyDescent="0.2">
      <c r="A16" s="31">
        <v>3.5</v>
      </c>
      <c r="B16" s="17" t="s">
        <v>26</v>
      </c>
      <c r="C16" s="4" t="s">
        <v>98</v>
      </c>
      <c r="D16" s="17"/>
      <c r="E16" s="28" t="s">
        <v>72</v>
      </c>
      <c r="F16" s="55">
        <v>3.5</v>
      </c>
      <c r="G16" s="17" t="s">
        <v>371</v>
      </c>
      <c r="H16" s="56"/>
      <c r="I16" s="56"/>
      <c r="J16" s="56"/>
      <c r="K16" s="56"/>
      <c r="L16" s="57"/>
    </row>
    <row r="17" spans="1:12" ht="28" customHeight="1" thickBot="1" x14ac:dyDescent="0.2">
      <c r="A17" s="29"/>
      <c r="B17" s="26"/>
      <c r="C17" s="124" t="s">
        <v>99</v>
      </c>
      <c r="D17" s="124"/>
      <c r="E17" s="93">
        <v>0</v>
      </c>
      <c r="F17" s="138" t="s">
        <v>199</v>
      </c>
      <c r="G17" s="138"/>
      <c r="H17" s="138"/>
      <c r="I17" s="138"/>
      <c r="J17" s="138"/>
      <c r="K17" s="138"/>
      <c r="L17" s="139"/>
    </row>
    <row r="18" spans="1:12" ht="48" customHeight="1" x14ac:dyDescent="0.15">
      <c r="A18" s="30"/>
      <c r="B18" s="19"/>
      <c r="C18" s="14" t="s">
        <v>382</v>
      </c>
      <c r="D18" s="147" t="s">
        <v>290</v>
      </c>
      <c r="E18" s="148"/>
      <c r="F18" s="140"/>
      <c r="G18" s="141"/>
      <c r="H18" s="141"/>
      <c r="I18" s="141"/>
      <c r="J18" s="141"/>
      <c r="K18" s="141"/>
      <c r="L18" s="142"/>
    </row>
    <row r="19" spans="1:12" ht="11" customHeight="1" thickBot="1" x14ac:dyDescent="0.2">
      <c r="A19" s="31">
        <v>3.6</v>
      </c>
      <c r="B19" s="17" t="s">
        <v>26</v>
      </c>
      <c r="C19" s="4" t="s">
        <v>14</v>
      </c>
      <c r="D19" s="17"/>
      <c r="E19" s="28" t="s">
        <v>72</v>
      </c>
      <c r="F19" s="55">
        <v>3.6</v>
      </c>
      <c r="G19" s="17" t="s">
        <v>371</v>
      </c>
      <c r="H19" s="56"/>
      <c r="I19" s="56"/>
      <c r="J19" s="56"/>
      <c r="K19" s="56"/>
      <c r="L19" s="57"/>
    </row>
    <row r="20" spans="1:12" ht="28" customHeight="1" thickBot="1" x14ac:dyDescent="0.2">
      <c r="A20" s="34"/>
      <c r="B20" s="24"/>
      <c r="C20" s="130" t="s">
        <v>106</v>
      </c>
      <c r="D20" s="130"/>
      <c r="E20" s="95">
        <v>0</v>
      </c>
      <c r="F20" s="138" t="s">
        <v>199</v>
      </c>
      <c r="G20" s="138"/>
      <c r="H20" s="138"/>
      <c r="I20" s="138"/>
      <c r="J20" s="138"/>
      <c r="K20" s="138"/>
      <c r="L20" s="139"/>
    </row>
    <row r="21" spans="1:12" ht="48" customHeight="1" x14ac:dyDescent="0.15">
      <c r="A21" s="35"/>
      <c r="B21" s="22"/>
      <c r="C21" s="23" t="s">
        <v>295</v>
      </c>
      <c r="D21" s="149" t="s">
        <v>105</v>
      </c>
      <c r="E21" s="150"/>
      <c r="F21" s="140"/>
      <c r="G21" s="141"/>
      <c r="H21" s="141"/>
      <c r="I21" s="141"/>
      <c r="J21" s="141"/>
      <c r="K21" s="141"/>
      <c r="L21" s="142"/>
    </row>
    <row r="22" spans="1:12" ht="11" customHeight="1" thickBot="1" x14ac:dyDescent="0.2">
      <c r="A22" s="31">
        <v>3.7</v>
      </c>
      <c r="B22" s="17" t="s">
        <v>26</v>
      </c>
      <c r="C22" s="4" t="s">
        <v>1</v>
      </c>
      <c r="D22" s="17"/>
      <c r="E22" s="28" t="s">
        <v>72</v>
      </c>
      <c r="F22" s="55">
        <v>3.7</v>
      </c>
      <c r="G22" s="17" t="s">
        <v>371</v>
      </c>
      <c r="H22" s="56"/>
      <c r="I22" s="56"/>
      <c r="J22" s="56"/>
      <c r="K22" s="56"/>
      <c r="L22" s="57"/>
    </row>
    <row r="23" spans="1:12" ht="28" customHeight="1" thickBot="1" x14ac:dyDescent="0.2">
      <c r="A23" s="32"/>
      <c r="B23" s="25"/>
      <c r="C23" s="121" t="s">
        <v>296</v>
      </c>
      <c r="D23" s="121"/>
      <c r="E23" s="94">
        <v>0</v>
      </c>
      <c r="F23" s="138" t="s">
        <v>199</v>
      </c>
      <c r="G23" s="138"/>
      <c r="H23" s="138"/>
      <c r="I23" s="138"/>
      <c r="J23" s="138"/>
      <c r="K23" s="138"/>
      <c r="L23" s="139"/>
    </row>
    <row r="24" spans="1:12" ht="48" customHeight="1" x14ac:dyDescent="0.15">
      <c r="A24" s="32"/>
      <c r="B24" s="25"/>
      <c r="C24" s="40" t="s">
        <v>298</v>
      </c>
      <c r="D24" s="122" t="s">
        <v>297</v>
      </c>
      <c r="E24" s="123"/>
      <c r="F24" s="140"/>
      <c r="G24" s="141"/>
      <c r="H24" s="141"/>
      <c r="I24" s="141"/>
      <c r="J24" s="141"/>
      <c r="K24" s="141"/>
      <c r="L24" s="142"/>
    </row>
  </sheetData>
  <mergeCells count="21">
    <mergeCell ref="D6:E6"/>
    <mergeCell ref="C8:D8"/>
    <mergeCell ref="D9:E9"/>
    <mergeCell ref="C11:D11"/>
    <mergeCell ref="D12:E12"/>
    <mergeCell ref="C23:D23"/>
    <mergeCell ref="D24:E24"/>
    <mergeCell ref="F5:L6"/>
    <mergeCell ref="F8:L9"/>
    <mergeCell ref="F11:L12"/>
    <mergeCell ref="F14:L15"/>
    <mergeCell ref="F17:L18"/>
    <mergeCell ref="F20:L21"/>
    <mergeCell ref="F23:L24"/>
    <mergeCell ref="C14:D14"/>
    <mergeCell ref="D15:E15"/>
    <mergeCell ref="C17:D17"/>
    <mergeCell ref="D18:E18"/>
    <mergeCell ref="C20:D20"/>
    <mergeCell ref="D21:E21"/>
    <mergeCell ref="C5:D5"/>
  </mergeCells>
  <hyperlinks>
    <hyperlink ref="D21:E21" r:id="rId1" display="https://www.wwf.ch/de/nachhaltig-leben/footprintrechner?gclid=EAIaIQobChMIi_b02Mmo-wIVhsF3Ch16vAY5EAAYBCAAEgKWOfD_BwE" xr:uid="{57DF9CFF-664F-5F40-9543-7B26DB38C4EC}"/>
  </hyperlink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8405A-58D7-A840-A709-1255FFEF92A6}">
  <dimension ref="A1:L15"/>
  <sheetViews>
    <sheetView view="pageBreakPreview" topLeftCell="A3" zoomScale="150" zoomScaleNormal="100" zoomScalePageLayoutView="200" workbookViewId="0">
      <selection activeCell="C3" sqref="C3"/>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(E5+E8+E11+E14)/4</f>
        <v>0</v>
      </c>
    </row>
    <row r="2" spans="1:12" x14ac:dyDescent="0.15">
      <c r="A2" s="8">
        <v>4</v>
      </c>
      <c r="B2" s="3" t="s">
        <v>28</v>
      </c>
    </row>
    <row r="3" spans="1:12" ht="136" customHeight="1" x14ac:dyDescent="0.15">
      <c r="A3" s="9"/>
      <c r="C3" s="7" t="s">
        <v>381</v>
      </c>
      <c r="D3" s="7"/>
      <c r="E3" s="7"/>
    </row>
    <row r="4" spans="1:12" ht="11" customHeight="1" thickBot="1" x14ac:dyDescent="0.2">
      <c r="A4" s="27">
        <v>4.0999999999999996</v>
      </c>
      <c r="B4" s="4" t="s">
        <v>26</v>
      </c>
      <c r="C4" s="6" t="s">
        <v>15</v>
      </c>
      <c r="D4" s="4"/>
      <c r="E4" s="28" t="s">
        <v>72</v>
      </c>
      <c r="F4" s="58">
        <v>4.0999999999999996</v>
      </c>
      <c r="G4" s="17" t="s">
        <v>371</v>
      </c>
      <c r="H4" s="41"/>
      <c r="I4" s="41"/>
      <c r="J4" s="41"/>
      <c r="K4" s="41"/>
      <c r="L4" s="59"/>
    </row>
    <row r="5" spans="1:12" ht="28" customHeight="1" thickBot="1" x14ac:dyDescent="0.2">
      <c r="A5" s="38"/>
      <c r="B5" s="16"/>
      <c r="C5" s="129" t="s">
        <v>109</v>
      </c>
      <c r="D5" s="129"/>
      <c r="E5" s="98">
        <v>0</v>
      </c>
      <c r="F5" s="138"/>
      <c r="G5" s="138"/>
      <c r="H5" s="138"/>
      <c r="I5" s="138"/>
      <c r="J5" s="138"/>
      <c r="K5" s="138"/>
      <c r="L5" s="139"/>
    </row>
    <row r="6" spans="1:12" ht="49" customHeight="1" x14ac:dyDescent="0.15">
      <c r="A6" s="38"/>
      <c r="B6" s="16"/>
      <c r="C6" s="39" t="s">
        <v>304</v>
      </c>
      <c r="D6" s="127" t="s">
        <v>299</v>
      </c>
      <c r="E6" s="128"/>
      <c r="F6" s="140"/>
      <c r="G6" s="141"/>
      <c r="H6" s="141"/>
      <c r="I6" s="141"/>
      <c r="J6" s="141"/>
      <c r="K6" s="141"/>
      <c r="L6" s="142"/>
    </row>
    <row r="7" spans="1:12" ht="11" customHeight="1" thickBot="1" x14ac:dyDescent="0.2">
      <c r="A7" s="27">
        <v>4.2</v>
      </c>
      <c r="B7" s="4" t="s">
        <v>26</v>
      </c>
      <c r="C7" s="4" t="s">
        <v>73</v>
      </c>
      <c r="D7" s="4"/>
      <c r="E7" s="28" t="s">
        <v>72</v>
      </c>
      <c r="F7" s="55">
        <v>4.2</v>
      </c>
      <c r="G7" s="17" t="s">
        <v>371</v>
      </c>
      <c r="H7" s="56"/>
      <c r="I7" s="56"/>
      <c r="J7" s="56"/>
      <c r="K7" s="56"/>
      <c r="L7" s="57"/>
    </row>
    <row r="8" spans="1:12" ht="28" customHeight="1" thickBot="1" x14ac:dyDescent="0.2">
      <c r="A8" s="29"/>
      <c r="B8" s="26"/>
      <c r="C8" s="124" t="s">
        <v>107</v>
      </c>
      <c r="D8" s="124"/>
      <c r="E8" s="93">
        <v>0</v>
      </c>
      <c r="F8" s="138"/>
      <c r="G8" s="138"/>
      <c r="H8" s="138"/>
      <c r="I8" s="138"/>
      <c r="J8" s="138"/>
      <c r="K8" s="138"/>
      <c r="L8" s="139"/>
    </row>
    <row r="9" spans="1:12" ht="48" customHeight="1" x14ac:dyDescent="0.15">
      <c r="A9" s="29"/>
      <c r="B9" s="26"/>
      <c r="C9" s="37" t="s">
        <v>300</v>
      </c>
      <c r="D9" s="125" t="s">
        <v>236</v>
      </c>
      <c r="E9" s="126"/>
      <c r="F9" s="140"/>
      <c r="G9" s="141"/>
      <c r="H9" s="141"/>
      <c r="I9" s="141"/>
      <c r="J9" s="141"/>
      <c r="K9" s="141"/>
      <c r="L9" s="142"/>
    </row>
    <row r="10" spans="1:12" ht="11" customHeight="1" thickBot="1" x14ac:dyDescent="0.2">
      <c r="A10" s="31">
        <v>4.3</v>
      </c>
      <c r="B10" s="17" t="s">
        <v>26</v>
      </c>
      <c r="C10" s="4" t="s">
        <v>301</v>
      </c>
      <c r="D10" s="17"/>
      <c r="E10" s="28" t="s">
        <v>72</v>
      </c>
      <c r="F10" s="55">
        <v>4.2</v>
      </c>
      <c r="G10" s="17" t="s">
        <v>371</v>
      </c>
      <c r="H10" s="56"/>
      <c r="I10" s="56"/>
      <c r="J10" s="56"/>
      <c r="K10" s="56"/>
      <c r="L10" s="57"/>
    </row>
    <row r="11" spans="1:12" ht="28" customHeight="1" thickBot="1" x14ac:dyDescent="0.2">
      <c r="A11" s="32"/>
      <c r="B11" s="25"/>
      <c r="C11" s="121" t="s">
        <v>108</v>
      </c>
      <c r="D11" s="121"/>
      <c r="E11" s="94">
        <v>0</v>
      </c>
      <c r="F11" s="138"/>
      <c r="G11" s="138"/>
      <c r="H11" s="138"/>
      <c r="I11" s="138"/>
      <c r="J11" s="138"/>
      <c r="K11" s="138"/>
      <c r="L11" s="139"/>
    </row>
    <row r="12" spans="1:12" ht="48" customHeight="1" x14ac:dyDescent="0.15">
      <c r="A12" s="33"/>
      <c r="B12" s="20"/>
      <c r="C12" s="21" t="s">
        <v>302</v>
      </c>
      <c r="D12" s="133" t="s">
        <v>110</v>
      </c>
      <c r="E12" s="134"/>
      <c r="F12" s="140"/>
      <c r="G12" s="141"/>
      <c r="H12" s="141"/>
      <c r="I12" s="141"/>
      <c r="J12" s="141"/>
      <c r="K12" s="141"/>
      <c r="L12" s="142"/>
    </row>
    <row r="13" spans="1:12" ht="11" customHeight="1" thickBot="1" x14ac:dyDescent="0.2">
      <c r="A13" s="31">
        <v>4.4000000000000004</v>
      </c>
      <c r="B13" s="17" t="s">
        <v>26</v>
      </c>
      <c r="C13" s="4" t="s">
        <v>63</v>
      </c>
      <c r="D13" s="17"/>
      <c r="E13" s="28" t="s">
        <v>72</v>
      </c>
      <c r="F13" s="55">
        <v>4.3</v>
      </c>
      <c r="G13" s="17" t="s">
        <v>371</v>
      </c>
      <c r="H13" s="56"/>
      <c r="I13" s="56"/>
      <c r="J13" s="56"/>
      <c r="K13" s="56"/>
      <c r="L13" s="57"/>
    </row>
    <row r="14" spans="1:12" ht="28" customHeight="1" thickBot="1" x14ac:dyDescent="0.2">
      <c r="A14" s="34"/>
      <c r="B14" s="24"/>
      <c r="C14" s="130" t="s">
        <v>112</v>
      </c>
      <c r="D14" s="130"/>
      <c r="E14" s="95">
        <v>0</v>
      </c>
      <c r="F14" s="138"/>
      <c r="G14" s="138"/>
      <c r="H14" s="138"/>
      <c r="I14" s="138"/>
      <c r="J14" s="138"/>
      <c r="K14" s="138"/>
      <c r="L14" s="139"/>
    </row>
    <row r="15" spans="1:12" ht="48" customHeight="1" x14ac:dyDescent="0.15">
      <c r="A15" s="45"/>
      <c r="B15" s="46"/>
      <c r="C15" s="12" t="s">
        <v>303</v>
      </c>
      <c r="D15" s="152" t="s">
        <v>111</v>
      </c>
      <c r="E15" s="132"/>
      <c r="F15" s="140"/>
      <c r="G15" s="141"/>
      <c r="H15" s="141"/>
      <c r="I15" s="141"/>
      <c r="J15" s="141"/>
      <c r="K15" s="141"/>
      <c r="L15" s="142"/>
    </row>
  </sheetData>
  <mergeCells count="12">
    <mergeCell ref="F5:L6"/>
    <mergeCell ref="F8:L9"/>
    <mergeCell ref="F11:L12"/>
    <mergeCell ref="F14:L15"/>
    <mergeCell ref="C14:D14"/>
    <mergeCell ref="D15:E15"/>
    <mergeCell ref="C5:D5"/>
    <mergeCell ref="D6:E6"/>
    <mergeCell ref="C8:D8"/>
    <mergeCell ref="D9:E9"/>
    <mergeCell ref="C11:D11"/>
    <mergeCell ref="D12:E12"/>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4</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5ED3-2335-1B46-B93A-DD45AD102337}">
  <dimension ref="A1:L18"/>
  <sheetViews>
    <sheetView view="pageBreakPreview" topLeftCell="A3" zoomScale="308" zoomScaleNormal="100" zoomScalePageLayoutView="143" workbookViewId="0">
      <selection activeCell="C6" sqref="C6"/>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(E5+E8+E11+E14+E17)/5</f>
        <v>0</v>
      </c>
    </row>
    <row r="2" spans="1:12" x14ac:dyDescent="0.15">
      <c r="A2" s="8">
        <v>5</v>
      </c>
      <c r="B2" s="3" t="s">
        <v>113</v>
      </c>
    </row>
    <row r="3" spans="1:12" ht="136" customHeight="1" x14ac:dyDescent="0.15">
      <c r="A3" s="9"/>
      <c r="C3" s="7" t="s">
        <v>380</v>
      </c>
      <c r="D3" s="7"/>
      <c r="E3" s="7"/>
    </row>
    <row r="4" spans="1:12" ht="11" customHeight="1" thickBot="1" x14ac:dyDescent="0.2">
      <c r="A4" s="27">
        <v>5.0999999999999996</v>
      </c>
      <c r="B4" s="4" t="s">
        <v>26</v>
      </c>
      <c r="C4" s="4" t="s">
        <v>16</v>
      </c>
      <c r="D4" s="4"/>
      <c r="E4" s="28" t="s">
        <v>72</v>
      </c>
      <c r="F4" s="58">
        <v>5.0999999999999996</v>
      </c>
      <c r="G4" s="17" t="s">
        <v>371</v>
      </c>
      <c r="H4" s="41"/>
      <c r="I4" s="41"/>
      <c r="J4" s="41"/>
      <c r="K4" s="41"/>
      <c r="L4" s="59"/>
    </row>
    <row r="5" spans="1:12" ht="28" customHeight="1" thickBot="1" x14ac:dyDescent="0.2">
      <c r="A5" s="34"/>
      <c r="B5" s="24"/>
      <c r="C5" s="130" t="s">
        <v>118</v>
      </c>
      <c r="D5" s="130"/>
      <c r="E5" s="95">
        <v>0</v>
      </c>
      <c r="F5" s="138"/>
      <c r="G5" s="138"/>
      <c r="H5" s="138"/>
      <c r="I5" s="138"/>
      <c r="J5" s="138"/>
      <c r="K5" s="138"/>
      <c r="L5" s="139"/>
    </row>
    <row r="6" spans="1:12" ht="49" customHeight="1" x14ac:dyDescent="0.15">
      <c r="A6" s="34"/>
      <c r="B6" s="24"/>
      <c r="C6" s="36" t="s">
        <v>305</v>
      </c>
      <c r="D6" s="131" t="s">
        <v>117</v>
      </c>
      <c r="E6" s="132"/>
      <c r="F6" s="140"/>
      <c r="G6" s="141"/>
      <c r="H6" s="141"/>
      <c r="I6" s="141"/>
      <c r="J6" s="141"/>
      <c r="K6" s="141"/>
      <c r="L6" s="142"/>
    </row>
    <row r="7" spans="1:12" ht="11" customHeight="1" thickBot="1" x14ac:dyDescent="0.2">
      <c r="A7" s="27">
        <v>5.2</v>
      </c>
      <c r="B7" s="4" t="s">
        <v>26</v>
      </c>
      <c r="C7" s="4" t="s">
        <v>74</v>
      </c>
      <c r="D7" s="4"/>
      <c r="E7" s="28" t="s">
        <v>72</v>
      </c>
      <c r="F7" s="55">
        <v>5.2</v>
      </c>
      <c r="G7" s="17" t="s">
        <v>371</v>
      </c>
      <c r="H7" s="56"/>
      <c r="I7" s="56"/>
      <c r="J7" s="56"/>
      <c r="K7" s="56"/>
      <c r="L7" s="57"/>
    </row>
    <row r="8" spans="1:12" ht="28" customHeight="1" thickBot="1" x14ac:dyDescent="0.2">
      <c r="A8" s="47"/>
      <c r="B8" s="48"/>
      <c r="C8" s="153" t="s">
        <v>114</v>
      </c>
      <c r="D8" s="153"/>
      <c r="E8" s="94">
        <v>0</v>
      </c>
      <c r="F8" s="138"/>
      <c r="G8" s="138"/>
      <c r="H8" s="138"/>
      <c r="I8" s="138"/>
      <c r="J8" s="138"/>
      <c r="K8" s="138"/>
      <c r="L8" s="139"/>
    </row>
    <row r="9" spans="1:12" ht="48" customHeight="1" x14ac:dyDescent="0.15">
      <c r="A9" s="32"/>
      <c r="B9" s="25"/>
      <c r="C9" s="40" t="s">
        <v>237</v>
      </c>
      <c r="D9" s="122" t="s">
        <v>119</v>
      </c>
      <c r="E9" s="123"/>
      <c r="F9" s="140"/>
      <c r="G9" s="141"/>
      <c r="H9" s="141"/>
      <c r="I9" s="141"/>
      <c r="J9" s="141"/>
      <c r="K9" s="141"/>
      <c r="L9" s="142"/>
    </row>
    <row r="10" spans="1:12" ht="11" customHeight="1" thickBot="1" x14ac:dyDescent="0.2">
      <c r="A10" s="31">
        <v>5.4</v>
      </c>
      <c r="B10" s="17" t="s">
        <v>26</v>
      </c>
      <c r="C10" s="4" t="s">
        <v>64</v>
      </c>
      <c r="D10" s="17"/>
      <c r="E10" s="28" t="s">
        <v>72</v>
      </c>
      <c r="F10" s="55">
        <v>5.3</v>
      </c>
      <c r="G10" s="17" t="s">
        <v>371</v>
      </c>
      <c r="H10" s="56"/>
      <c r="I10" s="56"/>
      <c r="J10" s="56"/>
      <c r="K10" s="56"/>
      <c r="L10" s="57"/>
    </row>
    <row r="11" spans="1:12" ht="28" customHeight="1" thickBot="1" x14ac:dyDescent="0.2">
      <c r="A11" s="29"/>
      <c r="B11" s="26"/>
      <c r="C11" s="124" t="s">
        <v>115</v>
      </c>
      <c r="D11" s="124"/>
      <c r="E11" s="93">
        <v>0</v>
      </c>
      <c r="F11" s="138"/>
      <c r="G11" s="138"/>
      <c r="H11" s="138"/>
      <c r="I11" s="138"/>
      <c r="J11" s="138"/>
      <c r="K11" s="138"/>
      <c r="L11" s="139"/>
    </row>
    <row r="12" spans="1:12" ht="48" customHeight="1" x14ac:dyDescent="0.15">
      <c r="A12" s="30"/>
      <c r="B12" s="19"/>
      <c r="C12" s="14" t="s">
        <v>307</v>
      </c>
      <c r="D12" s="147" t="s">
        <v>120</v>
      </c>
      <c r="E12" s="148"/>
      <c r="F12" s="140"/>
      <c r="G12" s="141"/>
      <c r="H12" s="141"/>
      <c r="I12" s="141"/>
      <c r="J12" s="141"/>
      <c r="K12" s="141"/>
      <c r="L12" s="142"/>
    </row>
    <row r="13" spans="1:12" ht="11" customHeight="1" thickBot="1" x14ac:dyDescent="0.2">
      <c r="A13" s="31">
        <v>5.5</v>
      </c>
      <c r="B13" s="17" t="s">
        <v>26</v>
      </c>
      <c r="C13" s="4" t="s">
        <v>65</v>
      </c>
      <c r="D13" s="17"/>
      <c r="E13" s="28" t="s">
        <v>72</v>
      </c>
      <c r="F13" s="55">
        <v>5.4</v>
      </c>
      <c r="G13" s="17" t="s">
        <v>371</v>
      </c>
      <c r="H13" s="56"/>
      <c r="I13" s="56"/>
      <c r="J13" s="56"/>
      <c r="K13" s="56"/>
      <c r="L13" s="57"/>
    </row>
    <row r="14" spans="1:12" ht="28" customHeight="1" thickBot="1" x14ac:dyDescent="0.2">
      <c r="A14" s="29"/>
      <c r="B14" s="26"/>
      <c r="C14" s="124" t="s">
        <v>116</v>
      </c>
      <c r="D14" s="124"/>
      <c r="E14" s="93">
        <v>0</v>
      </c>
      <c r="F14" s="138"/>
      <c r="G14" s="138"/>
      <c r="H14" s="138"/>
      <c r="I14" s="138"/>
      <c r="J14" s="138"/>
      <c r="K14" s="138"/>
      <c r="L14" s="139"/>
    </row>
    <row r="15" spans="1:12" ht="48" customHeight="1" x14ac:dyDescent="0.15">
      <c r="A15" s="30"/>
      <c r="B15" s="19"/>
      <c r="C15" s="14" t="s">
        <v>306</v>
      </c>
      <c r="D15" s="147" t="s">
        <v>240</v>
      </c>
      <c r="E15" s="148"/>
      <c r="F15" s="140"/>
      <c r="G15" s="141"/>
      <c r="H15" s="141"/>
      <c r="I15" s="141"/>
      <c r="J15" s="141"/>
      <c r="K15" s="141"/>
      <c r="L15" s="142"/>
    </row>
    <row r="16" spans="1:12" ht="11" customHeight="1" thickBot="1" x14ac:dyDescent="0.2">
      <c r="A16" s="31">
        <v>5.6</v>
      </c>
      <c r="B16" s="17" t="s">
        <v>26</v>
      </c>
      <c r="C16" s="4" t="s">
        <v>17</v>
      </c>
      <c r="D16" s="17"/>
      <c r="E16" s="28" t="s">
        <v>72</v>
      </c>
      <c r="F16" s="55">
        <v>5.5</v>
      </c>
      <c r="G16" s="17" t="s">
        <v>371</v>
      </c>
      <c r="H16" s="56"/>
      <c r="I16" s="56"/>
      <c r="J16" s="56"/>
      <c r="K16" s="56"/>
      <c r="L16" s="57"/>
    </row>
    <row r="17" spans="1:12" ht="28" customHeight="1" thickBot="1" x14ac:dyDescent="0.2">
      <c r="A17" s="34"/>
      <c r="B17" s="24"/>
      <c r="C17" s="130" t="s">
        <v>121</v>
      </c>
      <c r="D17" s="130"/>
      <c r="E17" s="95">
        <v>0</v>
      </c>
      <c r="F17" s="138"/>
      <c r="G17" s="138"/>
      <c r="H17" s="138"/>
      <c r="I17" s="138"/>
      <c r="J17" s="138"/>
      <c r="K17" s="138"/>
      <c r="L17" s="139"/>
    </row>
    <row r="18" spans="1:12" ht="48" customHeight="1" x14ac:dyDescent="0.15">
      <c r="A18" s="34"/>
      <c r="B18" s="24"/>
      <c r="C18" s="36" t="s">
        <v>238</v>
      </c>
      <c r="D18" s="131" t="s">
        <v>239</v>
      </c>
      <c r="E18" s="132"/>
      <c r="F18" s="140"/>
      <c r="G18" s="141"/>
      <c r="H18" s="141"/>
      <c r="I18" s="141"/>
      <c r="J18" s="141"/>
      <c r="K18" s="141"/>
      <c r="L18" s="142"/>
    </row>
  </sheetData>
  <mergeCells count="15">
    <mergeCell ref="D18:E18"/>
    <mergeCell ref="C5:D5"/>
    <mergeCell ref="D6:E6"/>
    <mergeCell ref="C8:D8"/>
    <mergeCell ref="D9:E9"/>
    <mergeCell ref="C11:D11"/>
    <mergeCell ref="D12:E12"/>
    <mergeCell ref="C14:D14"/>
    <mergeCell ref="D15:E15"/>
    <mergeCell ref="C17:D17"/>
    <mergeCell ref="F5:L6"/>
    <mergeCell ref="F8:L9"/>
    <mergeCell ref="F11:L12"/>
    <mergeCell ref="F14:L15"/>
    <mergeCell ref="F17:L18"/>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5</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6FFD9-2909-4543-B0D3-1874B80F071E}">
  <dimension ref="A1:L18"/>
  <sheetViews>
    <sheetView view="pageBreakPreview" zoomScale="212" zoomScaleNormal="100" zoomScalePageLayoutView="153" workbookViewId="0">
      <selection activeCell="C3" sqref="C3"/>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(E5+E8+E11+E14+E17)/7</f>
        <v>0</v>
      </c>
    </row>
    <row r="2" spans="1:12" x14ac:dyDescent="0.15">
      <c r="A2" s="8">
        <v>6</v>
      </c>
      <c r="B2" s="3" t="s">
        <v>7</v>
      </c>
    </row>
    <row r="3" spans="1:12" ht="136" customHeight="1" x14ac:dyDescent="0.15">
      <c r="A3" s="9"/>
      <c r="C3" s="7" t="s">
        <v>379</v>
      </c>
      <c r="D3" s="7"/>
      <c r="E3" s="7"/>
    </row>
    <row r="4" spans="1:12" ht="11" customHeight="1" thickBot="1" x14ac:dyDescent="0.2">
      <c r="A4" s="27">
        <v>6.1</v>
      </c>
      <c r="B4" s="4" t="s">
        <v>26</v>
      </c>
      <c r="C4" s="4" t="s">
        <v>29</v>
      </c>
      <c r="D4" s="4"/>
      <c r="E4" s="28" t="s">
        <v>72</v>
      </c>
      <c r="F4" s="58">
        <v>6.1</v>
      </c>
      <c r="G4" s="17" t="s">
        <v>371</v>
      </c>
      <c r="H4" s="41"/>
      <c r="I4" s="41"/>
      <c r="J4" s="41"/>
      <c r="K4" s="41"/>
      <c r="L4" s="59"/>
    </row>
    <row r="5" spans="1:12" ht="28" customHeight="1" thickBot="1" x14ac:dyDescent="0.2">
      <c r="A5" s="32"/>
      <c r="B5" s="25"/>
      <c r="C5" s="121" t="s">
        <v>125</v>
      </c>
      <c r="D5" s="121"/>
      <c r="E5" s="94">
        <v>0</v>
      </c>
      <c r="F5" s="138"/>
      <c r="G5" s="138"/>
      <c r="H5" s="138"/>
      <c r="I5" s="138"/>
      <c r="J5" s="138"/>
      <c r="K5" s="138"/>
      <c r="L5" s="139"/>
    </row>
    <row r="6" spans="1:12" ht="49" customHeight="1" x14ac:dyDescent="0.15">
      <c r="A6" s="32"/>
      <c r="B6" s="25"/>
      <c r="C6" s="40" t="s">
        <v>373</v>
      </c>
      <c r="D6" s="122" t="s">
        <v>126</v>
      </c>
      <c r="E6" s="123"/>
      <c r="F6" s="140"/>
      <c r="G6" s="141"/>
      <c r="H6" s="141"/>
      <c r="I6" s="141"/>
      <c r="J6" s="141"/>
      <c r="K6" s="141"/>
      <c r="L6" s="142"/>
    </row>
    <row r="7" spans="1:12" ht="11" customHeight="1" thickBot="1" x14ac:dyDescent="0.2">
      <c r="A7" s="31">
        <v>6.2</v>
      </c>
      <c r="B7" s="17" t="s">
        <v>26</v>
      </c>
      <c r="C7" s="17" t="s">
        <v>52</v>
      </c>
      <c r="D7" s="17"/>
      <c r="E7" s="28" t="s">
        <v>72</v>
      </c>
      <c r="F7" s="55">
        <v>6.2</v>
      </c>
      <c r="G7" s="17" t="s">
        <v>371</v>
      </c>
      <c r="H7" s="56"/>
      <c r="I7" s="56"/>
      <c r="J7" s="56"/>
      <c r="K7" s="56"/>
      <c r="L7" s="57"/>
    </row>
    <row r="8" spans="1:12" ht="28" customHeight="1" thickBot="1" x14ac:dyDescent="0.2">
      <c r="A8" s="35"/>
      <c r="B8" s="22"/>
      <c r="C8" s="135" t="s">
        <v>124</v>
      </c>
      <c r="D8" s="135"/>
      <c r="E8" s="95">
        <v>0</v>
      </c>
      <c r="F8" s="138"/>
      <c r="G8" s="138"/>
      <c r="H8" s="138"/>
      <c r="I8" s="138"/>
      <c r="J8" s="138"/>
      <c r="K8" s="138"/>
      <c r="L8" s="139"/>
    </row>
    <row r="9" spans="1:12" ht="48" customHeight="1" x14ac:dyDescent="0.15">
      <c r="A9" s="34"/>
      <c r="B9" s="24"/>
      <c r="C9" s="36" t="s">
        <v>308</v>
      </c>
      <c r="D9" s="131" t="s">
        <v>309</v>
      </c>
      <c r="E9" s="132"/>
      <c r="F9" s="140"/>
      <c r="G9" s="141"/>
      <c r="H9" s="141"/>
      <c r="I9" s="141"/>
      <c r="J9" s="141"/>
      <c r="K9" s="141"/>
      <c r="L9" s="142"/>
    </row>
    <row r="10" spans="1:12" ht="11" customHeight="1" thickBot="1" x14ac:dyDescent="0.2">
      <c r="A10" s="31">
        <v>6.3</v>
      </c>
      <c r="B10" s="17" t="s">
        <v>26</v>
      </c>
      <c r="C10" s="4" t="s">
        <v>127</v>
      </c>
      <c r="D10" s="17"/>
      <c r="E10" s="28" t="s">
        <v>72</v>
      </c>
      <c r="F10" s="55">
        <v>6.3</v>
      </c>
      <c r="G10" s="17" t="s">
        <v>371</v>
      </c>
      <c r="H10" s="56"/>
      <c r="I10" s="56"/>
      <c r="J10" s="56"/>
      <c r="K10" s="56"/>
      <c r="L10" s="57"/>
    </row>
    <row r="11" spans="1:12" ht="28" customHeight="1" thickBot="1" x14ac:dyDescent="0.2">
      <c r="A11" s="32"/>
      <c r="B11" s="25"/>
      <c r="C11" s="121" t="s">
        <v>128</v>
      </c>
      <c r="D11" s="121"/>
      <c r="E11" s="94">
        <v>0</v>
      </c>
      <c r="F11" s="138"/>
      <c r="G11" s="138"/>
      <c r="H11" s="138"/>
      <c r="I11" s="138"/>
      <c r="J11" s="138"/>
      <c r="K11" s="138"/>
      <c r="L11" s="139"/>
    </row>
    <row r="12" spans="1:12" ht="48" customHeight="1" x14ac:dyDescent="0.15">
      <c r="A12" s="33"/>
      <c r="B12" s="20"/>
      <c r="C12" s="21" t="s">
        <v>312</v>
      </c>
      <c r="D12" s="133" t="s">
        <v>313</v>
      </c>
      <c r="E12" s="134"/>
      <c r="F12" s="140"/>
      <c r="G12" s="141"/>
      <c r="H12" s="141"/>
      <c r="I12" s="141"/>
      <c r="J12" s="141"/>
      <c r="K12" s="141"/>
      <c r="L12" s="142"/>
    </row>
    <row r="13" spans="1:12" ht="11" customHeight="1" thickBot="1" x14ac:dyDescent="0.2">
      <c r="A13" s="31">
        <v>6.4</v>
      </c>
      <c r="B13" s="17" t="s">
        <v>26</v>
      </c>
      <c r="C13" s="4" t="s">
        <v>129</v>
      </c>
      <c r="D13" s="17"/>
      <c r="E13" s="28" t="s">
        <v>72</v>
      </c>
      <c r="F13" s="55">
        <v>6.4</v>
      </c>
      <c r="G13" s="17" t="s">
        <v>371</v>
      </c>
      <c r="H13" s="56"/>
      <c r="I13" s="56"/>
      <c r="J13" s="56"/>
      <c r="K13" s="56"/>
      <c r="L13" s="57"/>
    </row>
    <row r="14" spans="1:12" ht="28" customHeight="1" thickBot="1" x14ac:dyDescent="0.2">
      <c r="A14" s="29"/>
      <c r="B14" s="26"/>
      <c r="C14" s="124" t="s">
        <v>131</v>
      </c>
      <c r="D14" s="124"/>
      <c r="E14" s="93">
        <v>0</v>
      </c>
      <c r="F14" s="138"/>
      <c r="G14" s="138"/>
      <c r="H14" s="138"/>
      <c r="I14" s="138"/>
      <c r="J14" s="138"/>
      <c r="K14" s="138"/>
      <c r="L14" s="139"/>
    </row>
    <row r="15" spans="1:12" ht="48" customHeight="1" x14ac:dyDescent="0.15">
      <c r="A15" s="30"/>
      <c r="B15" s="19"/>
      <c r="C15" s="14" t="s">
        <v>310</v>
      </c>
      <c r="D15" s="147" t="s">
        <v>130</v>
      </c>
      <c r="E15" s="148"/>
      <c r="F15" s="140"/>
      <c r="G15" s="141"/>
      <c r="H15" s="141"/>
      <c r="I15" s="141"/>
      <c r="J15" s="141"/>
      <c r="K15" s="141"/>
      <c r="L15" s="142"/>
    </row>
    <row r="16" spans="1:12" ht="11" customHeight="1" thickBot="1" x14ac:dyDescent="0.2">
      <c r="A16" s="31">
        <v>6.5</v>
      </c>
      <c r="B16" s="17" t="s">
        <v>26</v>
      </c>
      <c r="C16" s="4" t="s">
        <v>30</v>
      </c>
      <c r="D16" s="17"/>
      <c r="E16" s="28" t="s">
        <v>72</v>
      </c>
      <c r="F16" s="55">
        <v>6.5</v>
      </c>
      <c r="G16" s="17" t="s">
        <v>371</v>
      </c>
      <c r="H16" s="56"/>
      <c r="I16" s="56"/>
      <c r="J16" s="56"/>
      <c r="K16" s="56"/>
      <c r="L16" s="57"/>
    </row>
    <row r="17" spans="1:12" ht="28" customHeight="1" thickBot="1" x14ac:dyDescent="0.2">
      <c r="A17" s="34"/>
      <c r="B17" s="24"/>
      <c r="C17" s="130" t="s">
        <v>122</v>
      </c>
      <c r="D17" s="130"/>
      <c r="E17" s="95">
        <v>0</v>
      </c>
      <c r="F17" s="138"/>
      <c r="G17" s="138"/>
      <c r="H17" s="138"/>
      <c r="I17" s="138"/>
      <c r="J17" s="138"/>
      <c r="K17" s="138"/>
      <c r="L17" s="139"/>
    </row>
    <row r="18" spans="1:12" ht="48" customHeight="1" x14ac:dyDescent="0.15">
      <c r="A18" s="45"/>
      <c r="B18" s="46"/>
      <c r="C18" s="12" t="s">
        <v>123</v>
      </c>
      <c r="D18" s="152" t="s">
        <v>311</v>
      </c>
      <c r="E18" s="132"/>
      <c r="F18" s="140"/>
      <c r="G18" s="141"/>
      <c r="H18" s="141"/>
      <c r="I18" s="141"/>
      <c r="J18" s="141"/>
      <c r="K18" s="141"/>
      <c r="L18" s="142"/>
    </row>
  </sheetData>
  <mergeCells count="15">
    <mergeCell ref="C14:D14"/>
    <mergeCell ref="D15:E15"/>
    <mergeCell ref="C17:D17"/>
    <mergeCell ref="D18:E18"/>
    <mergeCell ref="C5:D5"/>
    <mergeCell ref="D6:E6"/>
    <mergeCell ref="C8:D8"/>
    <mergeCell ref="D9:E9"/>
    <mergeCell ref="C11:D11"/>
    <mergeCell ref="D12:E12"/>
    <mergeCell ref="F5:L6"/>
    <mergeCell ref="F8:L9"/>
    <mergeCell ref="F11:L12"/>
    <mergeCell ref="F14:L15"/>
    <mergeCell ref="F17:L18"/>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6</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67A5B-B3AF-C747-967C-7D28CA318A0E}">
  <dimension ref="A1:L24"/>
  <sheetViews>
    <sheetView view="pageBreakPreview" topLeftCell="A14" zoomScale="156" zoomScaleNormal="100" zoomScalePageLayoutView="137" workbookViewId="0">
      <selection activeCell="C21" sqref="C21"/>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(E5+E8+E11+E14+E17+E20+E23)/7</f>
        <v>0</v>
      </c>
    </row>
    <row r="2" spans="1:12" x14ac:dyDescent="0.15">
      <c r="A2" s="8">
        <v>7</v>
      </c>
      <c r="B2" s="3" t="s">
        <v>31</v>
      </c>
    </row>
    <row r="3" spans="1:12" ht="136" customHeight="1" x14ac:dyDescent="0.15">
      <c r="A3" s="9"/>
      <c r="C3" s="7" t="s">
        <v>376</v>
      </c>
      <c r="D3" s="7"/>
      <c r="E3" s="7"/>
    </row>
    <row r="4" spans="1:12" ht="11" customHeight="1" thickBot="1" x14ac:dyDescent="0.2">
      <c r="A4" s="27">
        <v>7.1</v>
      </c>
      <c r="B4" s="4" t="s">
        <v>26</v>
      </c>
      <c r="C4" s="4" t="s">
        <v>18</v>
      </c>
      <c r="D4" s="4"/>
      <c r="E4" s="28" t="s">
        <v>72</v>
      </c>
      <c r="F4" s="58">
        <v>7.1</v>
      </c>
      <c r="G4" s="17" t="s">
        <v>371</v>
      </c>
      <c r="H4" s="41"/>
      <c r="I4" s="41"/>
      <c r="J4" s="41"/>
      <c r="K4" s="41"/>
      <c r="L4" s="59"/>
    </row>
    <row r="5" spans="1:12" ht="28" customHeight="1" thickBot="1" x14ac:dyDescent="0.2">
      <c r="A5" s="32"/>
      <c r="B5" s="25"/>
      <c r="C5" s="121" t="s">
        <v>142</v>
      </c>
      <c r="D5" s="121"/>
      <c r="E5" s="94">
        <v>0</v>
      </c>
      <c r="F5" s="138"/>
      <c r="G5" s="138"/>
      <c r="H5" s="138"/>
      <c r="I5" s="138"/>
      <c r="J5" s="138"/>
      <c r="K5" s="138"/>
      <c r="L5" s="139"/>
    </row>
    <row r="6" spans="1:12" ht="49" customHeight="1" x14ac:dyDescent="0.15">
      <c r="A6" s="32"/>
      <c r="B6" s="25"/>
      <c r="C6" s="40" t="s">
        <v>377</v>
      </c>
      <c r="D6" s="122" t="s">
        <v>141</v>
      </c>
      <c r="E6" s="123"/>
      <c r="F6" s="140"/>
      <c r="G6" s="141"/>
      <c r="H6" s="141"/>
      <c r="I6" s="141"/>
      <c r="J6" s="141"/>
      <c r="K6" s="141"/>
      <c r="L6" s="142"/>
    </row>
    <row r="7" spans="1:12" ht="11" customHeight="1" thickBot="1" x14ac:dyDescent="0.2">
      <c r="A7" s="27">
        <v>7.2</v>
      </c>
      <c r="B7" s="4" t="s">
        <v>26</v>
      </c>
      <c r="C7" s="4" t="s">
        <v>132</v>
      </c>
      <c r="D7" s="4"/>
      <c r="E7" s="28" t="s">
        <v>72</v>
      </c>
      <c r="F7" s="55">
        <v>7.2</v>
      </c>
      <c r="G7" s="17" t="s">
        <v>371</v>
      </c>
      <c r="H7" s="56"/>
      <c r="I7" s="56"/>
      <c r="J7" s="56"/>
      <c r="K7" s="56"/>
      <c r="L7" s="57"/>
    </row>
    <row r="8" spans="1:12" ht="28" customHeight="1" thickBot="1" x14ac:dyDescent="0.2">
      <c r="A8" s="34"/>
      <c r="B8" s="24"/>
      <c r="C8" s="130" t="s">
        <v>143</v>
      </c>
      <c r="D8" s="130"/>
      <c r="E8" s="95">
        <v>0</v>
      </c>
      <c r="F8" s="138"/>
      <c r="G8" s="138"/>
      <c r="H8" s="138"/>
      <c r="I8" s="138"/>
      <c r="J8" s="138"/>
      <c r="K8" s="138"/>
      <c r="L8" s="139"/>
    </row>
    <row r="9" spans="1:12" ht="48" customHeight="1" x14ac:dyDescent="0.15">
      <c r="A9" s="34"/>
      <c r="B9" s="24"/>
      <c r="C9" s="36" t="s">
        <v>133</v>
      </c>
      <c r="D9" s="131" t="s">
        <v>144</v>
      </c>
      <c r="E9" s="132"/>
      <c r="F9" s="140"/>
      <c r="G9" s="141"/>
      <c r="H9" s="141"/>
      <c r="I9" s="141"/>
      <c r="J9" s="141"/>
      <c r="K9" s="141"/>
      <c r="L9" s="142"/>
    </row>
    <row r="10" spans="1:12" ht="11" customHeight="1" thickBot="1" x14ac:dyDescent="0.2">
      <c r="A10" s="31">
        <v>7.3</v>
      </c>
      <c r="B10" s="17" t="s">
        <v>26</v>
      </c>
      <c r="C10" s="4" t="s">
        <v>145</v>
      </c>
      <c r="D10" s="17"/>
      <c r="E10" s="28" t="s">
        <v>72</v>
      </c>
      <c r="F10" s="55">
        <v>7.3</v>
      </c>
      <c r="G10" s="17" t="s">
        <v>371</v>
      </c>
      <c r="H10" s="56"/>
      <c r="I10" s="56"/>
      <c r="J10" s="56"/>
      <c r="K10" s="56"/>
      <c r="L10" s="57"/>
    </row>
    <row r="11" spans="1:12" ht="28" customHeight="1" thickBot="1" x14ac:dyDescent="0.2">
      <c r="A11" s="34"/>
      <c r="B11" s="24"/>
      <c r="C11" s="130" t="s">
        <v>134</v>
      </c>
      <c r="D11" s="130"/>
      <c r="E11" s="95">
        <v>0</v>
      </c>
      <c r="F11" s="138"/>
      <c r="G11" s="138"/>
      <c r="H11" s="138"/>
      <c r="I11" s="138"/>
      <c r="J11" s="138"/>
      <c r="K11" s="138"/>
      <c r="L11" s="139"/>
    </row>
    <row r="12" spans="1:12" ht="48" customHeight="1" x14ac:dyDescent="0.15">
      <c r="A12" s="35"/>
      <c r="B12" s="22"/>
      <c r="C12" s="23" t="s">
        <v>241</v>
      </c>
      <c r="D12" s="136" t="s">
        <v>242</v>
      </c>
      <c r="E12" s="137"/>
      <c r="F12" s="140"/>
      <c r="G12" s="141"/>
      <c r="H12" s="141"/>
      <c r="I12" s="141"/>
      <c r="J12" s="141"/>
      <c r="K12" s="141"/>
      <c r="L12" s="142"/>
    </row>
    <row r="13" spans="1:12" ht="11" customHeight="1" thickBot="1" x14ac:dyDescent="0.2">
      <c r="A13" s="31">
        <v>7.4</v>
      </c>
      <c r="B13" s="17" t="s">
        <v>26</v>
      </c>
      <c r="C13" s="4" t="s">
        <v>71</v>
      </c>
      <c r="D13" s="17"/>
      <c r="E13" s="28" t="s">
        <v>72</v>
      </c>
      <c r="F13" s="55">
        <v>7.4</v>
      </c>
      <c r="G13" s="17" t="s">
        <v>371</v>
      </c>
      <c r="H13" s="56"/>
      <c r="I13" s="56"/>
      <c r="J13" s="56"/>
      <c r="K13" s="56"/>
      <c r="L13" s="57"/>
    </row>
    <row r="14" spans="1:12" ht="28" customHeight="1" thickBot="1" x14ac:dyDescent="0.2">
      <c r="A14" s="32"/>
      <c r="B14" s="25"/>
      <c r="C14" s="121" t="s">
        <v>135</v>
      </c>
      <c r="D14" s="121"/>
      <c r="E14" s="94">
        <v>0</v>
      </c>
      <c r="F14" s="138"/>
      <c r="G14" s="138"/>
      <c r="H14" s="138"/>
      <c r="I14" s="138"/>
      <c r="J14" s="138"/>
      <c r="K14" s="138"/>
      <c r="L14" s="139"/>
    </row>
    <row r="15" spans="1:12" ht="48" customHeight="1" x14ac:dyDescent="0.15">
      <c r="A15" s="33"/>
      <c r="B15" s="20"/>
      <c r="C15" s="21" t="s">
        <v>243</v>
      </c>
      <c r="D15" s="133" t="s">
        <v>146</v>
      </c>
      <c r="E15" s="134"/>
      <c r="F15" s="140"/>
      <c r="G15" s="141"/>
      <c r="H15" s="141"/>
      <c r="I15" s="141"/>
      <c r="J15" s="141"/>
      <c r="K15" s="141"/>
      <c r="L15" s="142"/>
    </row>
    <row r="16" spans="1:12" ht="11" customHeight="1" thickBot="1" x14ac:dyDescent="0.2">
      <c r="A16" s="31">
        <v>7.5</v>
      </c>
      <c r="B16" s="17" t="s">
        <v>26</v>
      </c>
      <c r="C16" s="4" t="s">
        <v>53</v>
      </c>
      <c r="D16" s="17"/>
      <c r="E16" s="28" t="s">
        <v>72</v>
      </c>
      <c r="F16" s="55">
        <v>7.5</v>
      </c>
      <c r="G16" s="17" t="s">
        <v>371</v>
      </c>
      <c r="H16" s="56"/>
      <c r="I16" s="56"/>
      <c r="J16" s="56"/>
      <c r="K16" s="56"/>
      <c r="L16" s="57"/>
    </row>
    <row r="17" spans="1:12" ht="28" customHeight="1" thickBot="1" x14ac:dyDescent="0.2">
      <c r="A17" s="29"/>
      <c r="B17" s="26"/>
      <c r="C17" s="124" t="s">
        <v>136</v>
      </c>
      <c r="D17" s="124"/>
      <c r="E17" s="93">
        <v>0</v>
      </c>
      <c r="F17" s="138"/>
      <c r="G17" s="138"/>
      <c r="H17" s="138"/>
      <c r="I17" s="138"/>
      <c r="J17" s="138"/>
      <c r="K17" s="138"/>
      <c r="L17" s="139"/>
    </row>
    <row r="18" spans="1:12" ht="48" customHeight="1" x14ac:dyDescent="0.15">
      <c r="A18" s="30"/>
      <c r="B18" s="19"/>
      <c r="C18" s="14" t="s">
        <v>378</v>
      </c>
      <c r="D18" s="147" t="s">
        <v>147</v>
      </c>
      <c r="E18" s="148"/>
      <c r="F18" s="140"/>
      <c r="G18" s="141"/>
      <c r="H18" s="141"/>
      <c r="I18" s="141"/>
      <c r="J18" s="141"/>
      <c r="K18" s="141"/>
      <c r="L18" s="142"/>
    </row>
    <row r="19" spans="1:12" ht="11" customHeight="1" thickBot="1" x14ac:dyDescent="0.2">
      <c r="A19" s="31">
        <v>7.6</v>
      </c>
      <c r="B19" s="17" t="s">
        <v>26</v>
      </c>
      <c r="C19" s="6" t="s">
        <v>54</v>
      </c>
      <c r="D19" s="17"/>
      <c r="E19" s="28" t="s">
        <v>72</v>
      </c>
      <c r="F19" s="55">
        <v>7.6</v>
      </c>
      <c r="G19" s="17" t="s">
        <v>371</v>
      </c>
      <c r="H19" s="56"/>
      <c r="I19" s="56"/>
      <c r="J19" s="56"/>
      <c r="K19" s="56"/>
      <c r="L19" s="57"/>
    </row>
    <row r="20" spans="1:12" ht="28" customHeight="1" thickBot="1" x14ac:dyDescent="0.2">
      <c r="A20" s="34"/>
      <c r="B20" s="24"/>
      <c r="C20" s="130" t="s">
        <v>137</v>
      </c>
      <c r="D20" s="130"/>
      <c r="E20" s="95">
        <v>0</v>
      </c>
      <c r="F20" s="138"/>
      <c r="G20" s="138"/>
      <c r="H20" s="138"/>
      <c r="I20" s="138"/>
      <c r="J20" s="138"/>
      <c r="K20" s="138"/>
      <c r="L20" s="139"/>
    </row>
    <row r="21" spans="1:12" ht="48" customHeight="1" x14ac:dyDescent="0.15">
      <c r="A21" s="35"/>
      <c r="B21" s="22"/>
      <c r="C21" s="23" t="s">
        <v>138</v>
      </c>
      <c r="D21" s="136" t="s">
        <v>148</v>
      </c>
      <c r="E21" s="137"/>
      <c r="F21" s="140"/>
      <c r="G21" s="141"/>
      <c r="H21" s="141"/>
      <c r="I21" s="141"/>
      <c r="J21" s="141"/>
      <c r="K21" s="141"/>
      <c r="L21" s="142"/>
    </row>
    <row r="22" spans="1:12" ht="11" customHeight="1" thickBot="1" x14ac:dyDescent="0.2">
      <c r="A22" s="31">
        <v>7.7</v>
      </c>
      <c r="B22" s="17" t="s">
        <v>26</v>
      </c>
      <c r="C22" s="6" t="s">
        <v>54</v>
      </c>
      <c r="D22" s="17"/>
      <c r="E22" s="28" t="s">
        <v>72</v>
      </c>
      <c r="F22" s="55">
        <v>7.7</v>
      </c>
      <c r="G22" s="17" t="s">
        <v>371</v>
      </c>
      <c r="H22" s="56"/>
      <c r="I22" s="56"/>
      <c r="J22" s="56"/>
      <c r="K22" s="56"/>
      <c r="L22" s="57"/>
    </row>
    <row r="23" spans="1:12" ht="28" customHeight="1" thickBot="1" x14ac:dyDescent="0.2">
      <c r="A23" s="29"/>
      <c r="B23" s="26"/>
      <c r="C23" s="124" t="s">
        <v>139</v>
      </c>
      <c r="D23" s="124"/>
      <c r="E23" s="93">
        <v>0</v>
      </c>
      <c r="F23" s="138"/>
      <c r="G23" s="138"/>
      <c r="H23" s="138"/>
      <c r="I23" s="138"/>
      <c r="J23" s="138"/>
      <c r="K23" s="138"/>
      <c r="L23" s="143"/>
    </row>
    <row r="24" spans="1:12" ht="48" customHeight="1" x14ac:dyDescent="0.15">
      <c r="A24" s="29"/>
      <c r="B24" s="26"/>
      <c r="C24" s="37" t="s">
        <v>140</v>
      </c>
      <c r="D24" s="125" t="s">
        <v>273</v>
      </c>
      <c r="E24" s="126"/>
      <c r="F24" s="154"/>
      <c r="G24" s="155"/>
      <c r="H24" s="155"/>
      <c r="I24" s="155"/>
      <c r="J24" s="155"/>
      <c r="K24" s="155"/>
      <c r="L24" s="156"/>
    </row>
  </sheetData>
  <mergeCells count="21">
    <mergeCell ref="D6:E6"/>
    <mergeCell ref="C8:D8"/>
    <mergeCell ref="D9:E9"/>
    <mergeCell ref="C11:D11"/>
    <mergeCell ref="D12:E12"/>
    <mergeCell ref="C23:D23"/>
    <mergeCell ref="D24:E24"/>
    <mergeCell ref="F5:L6"/>
    <mergeCell ref="F8:L9"/>
    <mergeCell ref="F11:L12"/>
    <mergeCell ref="F14:L15"/>
    <mergeCell ref="F17:L18"/>
    <mergeCell ref="F20:L21"/>
    <mergeCell ref="F23:L24"/>
    <mergeCell ref="C14:D14"/>
    <mergeCell ref="D15:E15"/>
    <mergeCell ref="C17:D17"/>
    <mergeCell ref="D18:E18"/>
    <mergeCell ref="C20:D20"/>
    <mergeCell ref="D21:E21"/>
    <mergeCell ref="C5:D5"/>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7</oddHead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6E5D-DC57-1746-AA4D-2894759BE1F9}">
  <dimension ref="A1:L24"/>
  <sheetViews>
    <sheetView view="pageBreakPreview" zoomScale="193" zoomScaleNormal="135" zoomScalePageLayoutView="164" workbookViewId="0">
      <selection activeCell="F3" sqref="F3"/>
    </sheetView>
  </sheetViews>
  <sheetFormatPr baseColWidth="10" defaultRowHeight="11" x14ac:dyDescent="0.15"/>
  <cols>
    <col min="1" max="1" width="4.33203125" style="10" customWidth="1"/>
    <col min="2" max="2" width="6.33203125" style="3" customWidth="1"/>
    <col min="3" max="3" width="47.33203125" style="3" customWidth="1"/>
    <col min="4" max="4" width="17.1640625" style="3" customWidth="1"/>
    <col min="5" max="5" width="3.83203125" style="3" customWidth="1"/>
    <col min="6" max="16384" width="10.83203125" style="3"/>
  </cols>
  <sheetData>
    <row r="1" spans="1:12" ht="16" customHeight="1" x14ac:dyDescent="0.15">
      <c r="A1" s="1" t="s">
        <v>2</v>
      </c>
      <c r="B1" s="2" t="s">
        <v>256</v>
      </c>
      <c r="C1" s="2"/>
      <c r="D1" s="2"/>
      <c r="E1" s="5">
        <f>(E5+E8+E11+E14+E17+E20+E23)/7</f>
        <v>0</v>
      </c>
    </row>
    <row r="2" spans="1:12" x14ac:dyDescent="0.15">
      <c r="A2" s="8">
        <v>8</v>
      </c>
      <c r="B2" s="3" t="s">
        <v>32</v>
      </c>
    </row>
    <row r="3" spans="1:12" ht="136" customHeight="1" x14ac:dyDescent="0.15">
      <c r="A3" s="9"/>
      <c r="C3" s="7" t="s">
        <v>369</v>
      </c>
      <c r="D3" s="7"/>
      <c r="E3" s="7"/>
    </row>
    <row r="4" spans="1:12" ht="11" customHeight="1" thickBot="1" x14ac:dyDescent="0.2">
      <c r="A4" s="27">
        <v>8.1</v>
      </c>
      <c r="B4" s="4" t="s">
        <v>26</v>
      </c>
      <c r="C4" s="4" t="s">
        <v>19</v>
      </c>
      <c r="D4" s="4"/>
      <c r="E4" s="28" t="s">
        <v>72</v>
      </c>
      <c r="F4" s="58">
        <v>8.1</v>
      </c>
      <c r="G4" s="17" t="s">
        <v>371</v>
      </c>
      <c r="H4" s="41"/>
      <c r="I4" s="41"/>
      <c r="J4" s="41"/>
      <c r="K4" s="41"/>
      <c r="L4" s="59"/>
    </row>
    <row r="5" spans="1:12" ht="28" customHeight="1" thickBot="1" x14ac:dyDescent="0.2">
      <c r="A5" s="34"/>
      <c r="B5" s="24"/>
      <c r="C5" s="130" t="s">
        <v>160</v>
      </c>
      <c r="D5" s="130"/>
      <c r="E5" s="95">
        <v>0</v>
      </c>
      <c r="F5" s="138"/>
      <c r="G5" s="138"/>
      <c r="H5" s="138"/>
      <c r="I5" s="138"/>
      <c r="J5" s="138"/>
      <c r="K5" s="138"/>
      <c r="L5" s="139"/>
    </row>
    <row r="6" spans="1:12" ht="48" customHeight="1" x14ac:dyDescent="0.15">
      <c r="A6" s="34"/>
      <c r="B6" s="24"/>
      <c r="C6" s="36" t="s">
        <v>314</v>
      </c>
      <c r="D6" s="131" t="s">
        <v>161</v>
      </c>
      <c r="E6" s="132"/>
      <c r="F6" s="140"/>
      <c r="G6" s="141"/>
      <c r="H6" s="141"/>
      <c r="I6" s="141"/>
      <c r="J6" s="141"/>
      <c r="K6" s="141"/>
      <c r="L6" s="142"/>
    </row>
    <row r="7" spans="1:12" ht="11" customHeight="1" thickBot="1" x14ac:dyDescent="0.2">
      <c r="A7" s="27">
        <v>8.1999999999999993</v>
      </c>
      <c r="B7" s="4" t="s">
        <v>26</v>
      </c>
      <c r="C7" s="4" t="s">
        <v>149</v>
      </c>
      <c r="D7" s="4"/>
      <c r="E7" s="28" t="s">
        <v>72</v>
      </c>
      <c r="F7" s="55">
        <v>8.1999999999999993</v>
      </c>
      <c r="G7" s="17" t="s">
        <v>371</v>
      </c>
      <c r="H7" s="56"/>
      <c r="I7" s="56"/>
      <c r="J7" s="56"/>
      <c r="K7" s="56"/>
      <c r="L7" s="57"/>
    </row>
    <row r="8" spans="1:12" ht="28" customHeight="1" thickBot="1" x14ac:dyDescent="0.2">
      <c r="A8" s="49"/>
      <c r="B8" s="50"/>
      <c r="C8" s="159" t="s">
        <v>153</v>
      </c>
      <c r="D8" s="159"/>
      <c r="E8" s="95">
        <v>0</v>
      </c>
      <c r="F8" s="138"/>
      <c r="G8" s="138"/>
      <c r="H8" s="138"/>
      <c r="I8" s="138"/>
      <c r="J8" s="138"/>
      <c r="K8" s="138"/>
      <c r="L8" s="139"/>
    </row>
    <row r="9" spans="1:12" ht="48" customHeight="1" x14ac:dyDescent="0.15">
      <c r="A9" s="34"/>
      <c r="B9" s="24"/>
      <c r="C9" s="36" t="s">
        <v>162</v>
      </c>
      <c r="D9" s="131" t="s">
        <v>317</v>
      </c>
      <c r="E9" s="132"/>
      <c r="F9" s="140"/>
      <c r="G9" s="141"/>
      <c r="H9" s="141"/>
      <c r="I9" s="141"/>
      <c r="J9" s="141"/>
      <c r="K9" s="141"/>
      <c r="L9" s="142"/>
    </row>
    <row r="10" spans="1:12" ht="11" customHeight="1" thickBot="1" x14ac:dyDescent="0.2">
      <c r="A10" s="31">
        <v>8.3000000000000007</v>
      </c>
      <c r="B10" s="17" t="s">
        <v>26</v>
      </c>
      <c r="C10" s="4" t="s">
        <v>20</v>
      </c>
      <c r="D10" s="17"/>
      <c r="E10" s="28" t="s">
        <v>72</v>
      </c>
      <c r="F10" s="55">
        <v>8.3000000000000007</v>
      </c>
      <c r="G10" s="17" t="s">
        <v>371</v>
      </c>
      <c r="H10" s="56"/>
      <c r="I10" s="56"/>
      <c r="J10" s="56"/>
      <c r="K10" s="56"/>
      <c r="L10" s="57"/>
    </row>
    <row r="11" spans="1:12" ht="28" customHeight="1" thickBot="1" x14ac:dyDescent="0.2">
      <c r="A11" s="32"/>
      <c r="B11" s="25"/>
      <c r="C11" s="121" t="s">
        <v>154</v>
      </c>
      <c r="D11" s="121"/>
      <c r="E11" s="94">
        <v>0</v>
      </c>
      <c r="F11" s="138"/>
      <c r="G11" s="138"/>
      <c r="H11" s="138"/>
      <c r="I11" s="138"/>
      <c r="J11" s="138"/>
      <c r="K11" s="138"/>
      <c r="L11" s="139"/>
    </row>
    <row r="12" spans="1:12" ht="48" customHeight="1" x14ac:dyDescent="0.15">
      <c r="A12" s="51"/>
      <c r="B12" s="52"/>
      <c r="C12" s="53" t="s">
        <v>315</v>
      </c>
      <c r="D12" s="157" t="s">
        <v>163</v>
      </c>
      <c r="E12" s="123"/>
      <c r="F12" s="140"/>
      <c r="G12" s="141"/>
      <c r="H12" s="141"/>
      <c r="I12" s="141"/>
      <c r="J12" s="141"/>
      <c r="K12" s="141"/>
      <c r="L12" s="142"/>
    </row>
    <row r="13" spans="1:12" ht="11" customHeight="1" thickBot="1" x14ac:dyDescent="0.2">
      <c r="A13" s="31">
        <v>8.4</v>
      </c>
      <c r="B13" s="17" t="s">
        <v>26</v>
      </c>
      <c r="C13" s="4" t="s">
        <v>150</v>
      </c>
      <c r="D13" s="17"/>
      <c r="E13" s="28" t="s">
        <v>72</v>
      </c>
      <c r="F13" s="55">
        <v>8.4</v>
      </c>
      <c r="G13" s="17" t="s">
        <v>371</v>
      </c>
      <c r="H13" s="56"/>
      <c r="I13" s="56"/>
      <c r="J13" s="56"/>
      <c r="K13" s="56"/>
      <c r="L13" s="57"/>
    </row>
    <row r="14" spans="1:12" ht="28" customHeight="1" thickBot="1" x14ac:dyDescent="0.2">
      <c r="A14" s="32"/>
      <c r="B14" s="25"/>
      <c r="C14" s="121" t="s">
        <v>155</v>
      </c>
      <c r="D14" s="121"/>
      <c r="E14" s="94">
        <v>0</v>
      </c>
      <c r="F14" s="138"/>
      <c r="G14" s="138"/>
      <c r="H14" s="138"/>
      <c r="I14" s="138"/>
      <c r="J14" s="138"/>
      <c r="K14" s="138"/>
      <c r="L14" s="139"/>
    </row>
    <row r="15" spans="1:12" ht="48" customHeight="1" x14ac:dyDescent="0.15">
      <c r="A15" s="51"/>
      <c r="B15" s="52"/>
      <c r="C15" s="53" t="s">
        <v>318</v>
      </c>
      <c r="D15" s="157" t="s">
        <v>319</v>
      </c>
      <c r="E15" s="123"/>
      <c r="F15" s="140"/>
      <c r="G15" s="141"/>
      <c r="H15" s="141"/>
      <c r="I15" s="141"/>
      <c r="J15" s="141"/>
      <c r="K15" s="141"/>
      <c r="L15" s="142"/>
    </row>
    <row r="16" spans="1:12" ht="11" customHeight="1" thickBot="1" x14ac:dyDescent="0.2">
      <c r="A16" s="31">
        <v>8.5</v>
      </c>
      <c r="B16" s="17" t="s">
        <v>26</v>
      </c>
      <c r="C16" s="4" t="s">
        <v>151</v>
      </c>
      <c r="D16" s="17"/>
      <c r="E16" s="28" t="s">
        <v>72</v>
      </c>
      <c r="F16" s="55">
        <v>8.5</v>
      </c>
      <c r="G16" s="17" t="s">
        <v>371</v>
      </c>
      <c r="H16" s="56"/>
      <c r="I16" s="56"/>
      <c r="J16" s="56"/>
      <c r="K16" s="56"/>
      <c r="L16" s="57"/>
    </row>
    <row r="17" spans="1:12" ht="28" customHeight="1" thickBot="1" x14ac:dyDescent="0.2">
      <c r="A17" s="29"/>
      <c r="B17" s="26"/>
      <c r="C17" s="124" t="s">
        <v>156</v>
      </c>
      <c r="D17" s="124"/>
      <c r="E17" s="93">
        <v>0</v>
      </c>
      <c r="F17" s="138"/>
      <c r="G17" s="138"/>
      <c r="H17" s="138"/>
      <c r="I17" s="138"/>
      <c r="J17" s="138"/>
      <c r="K17" s="138"/>
      <c r="L17" s="139"/>
    </row>
    <row r="18" spans="1:12" ht="48" customHeight="1" x14ac:dyDescent="0.15">
      <c r="A18" s="42"/>
      <c r="B18" s="43"/>
      <c r="C18" s="13" t="s">
        <v>164</v>
      </c>
      <c r="D18" s="158" t="s">
        <v>320</v>
      </c>
      <c r="E18" s="126"/>
      <c r="F18" s="140"/>
      <c r="G18" s="141"/>
      <c r="H18" s="141"/>
      <c r="I18" s="141"/>
      <c r="J18" s="141"/>
      <c r="K18" s="141"/>
      <c r="L18" s="142"/>
    </row>
    <row r="19" spans="1:12" ht="11" customHeight="1" thickBot="1" x14ac:dyDescent="0.2">
      <c r="A19" s="31">
        <v>8.6</v>
      </c>
      <c r="B19" s="17" t="s">
        <v>26</v>
      </c>
      <c r="C19" s="4" t="s">
        <v>152</v>
      </c>
      <c r="D19" s="17"/>
      <c r="E19" s="28" t="s">
        <v>72</v>
      </c>
      <c r="F19" s="55">
        <v>8.6</v>
      </c>
      <c r="G19" s="17" t="s">
        <v>371</v>
      </c>
      <c r="H19" s="56"/>
      <c r="I19" s="56"/>
      <c r="J19" s="56"/>
      <c r="K19" s="56"/>
      <c r="L19" s="57"/>
    </row>
    <row r="20" spans="1:12" ht="28" customHeight="1" thickBot="1" x14ac:dyDescent="0.2">
      <c r="A20" s="34"/>
      <c r="B20" s="24"/>
      <c r="C20" s="130" t="s">
        <v>157</v>
      </c>
      <c r="D20" s="130"/>
      <c r="E20" s="95">
        <v>0</v>
      </c>
      <c r="F20" s="138"/>
      <c r="G20" s="138"/>
      <c r="H20" s="138"/>
      <c r="I20" s="138"/>
      <c r="J20" s="138"/>
      <c r="K20" s="138"/>
      <c r="L20" s="139"/>
    </row>
    <row r="21" spans="1:12" ht="48" customHeight="1" x14ac:dyDescent="0.15">
      <c r="A21" s="34"/>
      <c r="B21" s="24"/>
      <c r="C21" s="36" t="s">
        <v>321</v>
      </c>
      <c r="D21" s="131" t="s">
        <v>316</v>
      </c>
      <c r="E21" s="132"/>
      <c r="F21" s="140"/>
      <c r="G21" s="141"/>
      <c r="H21" s="141"/>
      <c r="I21" s="141"/>
      <c r="J21" s="141"/>
      <c r="K21" s="141"/>
      <c r="L21" s="142"/>
    </row>
    <row r="22" spans="1:12" ht="12" thickBot="1" x14ac:dyDescent="0.2">
      <c r="A22" s="31">
        <v>8.6999999999999993</v>
      </c>
      <c r="B22" s="17" t="s">
        <v>26</v>
      </c>
      <c r="C22" s="4" t="s">
        <v>55</v>
      </c>
      <c r="D22" s="17"/>
      <c r="E22" s="101" t="s">
        <v>72</v>
      </c>
      <c r="F22" s="55">
        <v>8.6999999999999993</v>
      </c>
      <c r="G22" s="17" t="s">
        <v>371</v>
      </c>
      <c r="H22" s="56"/>
      <c r="I22" s="56"/>
      <c r="J22" s="56"/>
      <c r="K22" s="56"/>
      <c r="L22" s="57"/>
    </row>
    <row r="23" spans="1:12" ht="28" customHeight="1" thickBot="1" x14ac:dyDescent="0.2">
      <c r="A23" s="29"/>
      <c r="B23" s="26"/>
      <c r="C23" s="124" t="s">
        <v>158</v>
      </c>
      <c r="D23" s="124"/>
      <c r="E23" s="93">
        <v>0</v>
      </c>
      <c r="F23" s="138"/>
      <c r="G23" s="138"/>
      <c r="H23" s="138"/>
      <c r="I23" s="138"/>
      <c r="J23" s="138"/>
      <c r="K23" s="138"/>
      <c r="L23" s="139"/>
    </row>
    <row r="24" spans="1:12" ht="48" x14ac:dyDescent="0.15">
      <c r="A24" s="29"/>
      <c r="B24" s="26"/>
      <c r="C24" s="37" t="s">
        <v>159</v>
      </c>
      <c r="D24" s="125" t="s">
        <v>273</v>
      </c>
      <c r="E24" s="126"/>
      <c r="F24" s="140"/>
      <c r="G24" s="141"/>
      <c r="H24" s="141"/>
      <c r="I24" s="141"/>
      <c r="J24" s="141"/>
      <c r="K24" s="141"/>
      <c r="L24" s="142"/>
    </row>
  </sheetData>
  <mergeCells count="21">
    <mergeCell ref="C14:D14"/>
    <mergeCell ref="D15:E15"/>
    <mergeCell ref="C17:D17"/>
    <mergeCell ref="D18:E18"/>
    <mergeCell ref="C5:D5"/>
    <mergeCell ref="D6:E6"/>
    <mergeCell ref="C8:D8"/>
    <mergeCell ref="D9:E9"/>
    <mergeCell ref="C11:D11"/>
    <mergeCell ref="D12:E12"/>
    <mergeCell ref="F5:L6"/>
    <mergeCell ref="F8:L9"/>
    <mergeCell ref="F11:L12"/>
    <mergeCell ref="F14:L15"/>
    <mergeCell ref="F17:L18"/>
    <mergeCell ref="F23:L24"/>
    <mergeCell ref="C20:D20"/>
    <mergeCell ref="D21:E21"/>
    <mergeCell ref="C23:D23"/>
    <mergeCell ref="D24:E24"/>
    <mergeCell ref="F20:L21"/>
  </mergeCells>
  <pageMargins left="0.7" right="0.7" top="0.78740157499999996" bottom="0.78740157499999996" header="0.3" footer="0.3"/>
  <pageSetup paperSize="9" orientation="portrait" horizontalDpi="0" verticalDpi="0"/>
  <headerFooter>
    <oddHeader>&amp;L&amp;"Calibri (Textkörper),Standard"&amp;8Gesundheitscheck für Permakultur-Betriebe&amp;R&amp;"Calibri (Textkörper),Standard"&amp;8Prinzip 8</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Einleitung &amp; Zusammenfassung</vt:lpstr>
      <vt:lpstr>Prinzip 1</vt:lpstr>
      <vt:lpstr>Prinzip 2</vt:lpstr>
      <vt:lpstr>Prinzip 3</vt:lpstr>
      <vt:lpstr>Prinzip 4</vt:lpstr>
      <vt:lpstr>Prinzip 5</vt:lpstr>
      <vt:lpstr>Prinzip 6</vt:lpstr>
      <vt:lpstr>Prinzip 7</vt:lpstr>
      <vt:lpstr>Prinzip 8</vt:lpstr>
      <vt:lpstr>Prinzip 9</vt:lpstr>
      <vt:lpstr>Prinzip 10</vt:lpstr>
      <vt:lpstr>Prinzip 11</vt:lpstr>
      <vt:lpstr>Prinzip 12</vt:lpstr>
      <vt:lpstr>Berechnung</vt:lpstr>
      <vt:lpstr>'Einleitung &amp; Zusammenfassung'!Druckbereich</vt:lpstr>
      <vt:lpstr>'Prinzip 1'!Druckbereich</vt:lpstr>
      <vt:lpstr>'Prinzip 10'!Druckbereich</vt:lpstr>
      <vt:lpstr>'Prinzip 11'!Druckbereich</vt:lpstr>
      <vt:lpstr>'Prinzip 12'!Druckbereich</vt:lpstr>
      <vt:lpstr>'Prinzip 2'!Druckbereich</vt:lpstr>
      <vt:lpstr>'Prinzip 3'!Druckbereich</vt:lpstr>
      <vt:lpstr>'Prinzip 4'!Druckbereich</vt:lpstr>
      <vt:lpstr>'Prinzip 5'!Druckbereich</vt:lpstr>
      <vt:lpstr>'Prinzip 6'!Druckbereich</vt:lpstr>
      <vt:lpstr>'Prinzip 7'!Druckbereich</vt:lpstr>
      <vt:lpstr>'Prinzip 8'!Druckbereich</vt:lpstr>
      <vt:lpstr>'Prinzip 9'!Druckbereich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Albert</dc:creator>
  <cp:lastModifiedBy>Marcel Albert</cp:lastModifiedBy>
  <cp:lastPrinted>2022-12-21T09:37:05Z</cp:lastPrinted>
  <dcterms:created xsi:type="dcterms:W3CDTF">2022-10-16T10:35:55Z</dcterms:created>
  <dcterms:modified xsi:type="dcterms:W3CDTF">2022-12-21T12:39:07Z</dcterms:modified>
</cp:coreProperties>
</file>